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E:\vince\lca\advanced_science-math_outreach\habitability_of_planet\"/>
    </mc:Choice>
  </mc:AlternateContent>
  <xr:revisionPtr revIDLastSave="0" documentId="13_ncr:1_{E6E70CED-70E5-42EC-A4E0-0FF9ED8AD2B8}" xr6:coauthVersionLast="45" xr6:coauthVersionMax="45" xr10:uidLastSave="{00000000-0000-0000-0000-000000000000}"/>
  <bookViews>
    <workbookView xWindow="1980" yWindow="420" windowWidth="14325" windowHeight="10275" xr2:uid="{795E9D65-C961-4005-ABA1-7436D3B912EA}"/>
  </bookViews>
  <sheets>
    <sheet name="Sheet1" sheetId="1" r:id="rId1"/>
  </sheets>
  <definedNames>
    <definedName name="_xlnm.Print_Area" localSheetId="0">Sheet1!$A$1:$H$18</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5" i="1" l="1"/>
  <c r="D14" i="1"/>
  <c r="D2" i="1"/>
  <c r="D3" i="1"/>
  <c r="D4" i="1"/>
  <c r="D5" i="1"/>
  <c r="D6" i="1"/>
  <c r="D7" i="1"/>
  <c r="D8" i="1"/>
  <c r="D9" i="1"/>
  <c r="D10" i="1"/>
  <c r="D11" i="1"/>
  <c r="D12" i="1"/>
  <c r="D13" i="1"/>
  <c r="D15" i="1"/>
  <c r="E14" i="1"/>
  <c r="H14" i="1"/>
  <c r="E2" i="1"/>
  <c r="E11" i="1"/>
  <c r="H11" i="1"/>
  <c r="E3" i="1"/>
  <c r="H3" i="1"/>
  <c r="E10" i="1"/>
  <c r="H10" i="1"/>
  <c r="E9" i="1"/>
  <c r="H9" i="1"/>
  <c r="E8" i="1"/>
  <c r="H8" i="1"/>
  <c r="E7" i="1"/>
  <c r="H7" i="1"/>
  <c r="E6" i="1"/>
  <c r="H6" i="1"/>
  <c r="E13" i="1"/>
  <c r="H13" i="1"/>
  <c r="E5" i="1"/>
  <c r="H5" i="1"/>
  <c r="E12" i="1"/>
  <c r="H12" i="1"/>
  <c r="E4" i="1"/>
  <c r="H4" i="1"/>
  <c r="H15" i="1"/>
  <c r="E15" i="1"/>
</calcChain>
</file>

<file path=xl/sharedStrings.xml><?xml version="1.0" encoding="utf-8"?>
<sst xmlns="http://schemas.openxmlformats.org/spreadsheetml/2006/main" count="52" uniqueCount="52">
  <si>
    <t>Element</t>
  </si>
  <si>
    <t>Mass abundance</t>
  </si>
  <si>
    <t>Atomic mass</t>
  </si>
  <si>
    <t>Atoms in 100g</t>
  </si>
  <si>
    <t>O</t>
  </si>
  <si>
    <t>Si</t>
  </si>
  <si>
    <t>Al</t>
  </si>
  <si>
    <t>Fe</t>
  </si>
  <si>
    <t>Atomic abundance</t>
  </si>
  <si>
    <t>O demand</t>
  </si>
  <si>
    <t>Ca</t>
  </si>
  <si>
    <t xml:space="preserve">Na </t>
  </si>
  <si>
    <t>Mg</t>
  </si>
  <si>
    <t>K</t>
  </si>
  <si>
    <t>Ti</t>
  </si>
  <si>
    <t>H</t>
  </si>
  <si>
    <t>P</t>
  </si>
  <si>
    <t>Mn</t>
  </si>
  <si>
    <t>https://en.wikipedia.org/wiki/Abundance_of_elements_in_Earth%27s_crust</t>
  </si>
  <si>
    <t>X:O demand</t>
  </si>
  <si>
    <t>O present</t>
  </si>
  <si>
    <t>--&gt; Slightly reduced</t>
  </si>
  <si>
    <t xml:space="preserve">C </t>
  </si>
  <si>
    <t>Lucky balance - not much H - blew away</t>
  </si>
  <si>
    <t>Why C at surface, anyway?</t>
  </si>
  <si>
    <t>Why CH4 to start?</t>
  </si>
  <si>
    <t xml:space="preserve">   Due to solar heating, the elements of Earth and the inner rocky planets of the Solar System have undergone an additional depletion of volatile hydrogen, helium, neon, nitrogen, and carbon (which volatilizes as methane)</t>
  </si>
  <si>
    <t>Abundance in galaxy, in solar system, in earth as a whole, in crust, in air and ocean, in us</t>
  </si>
  <si>
    <t>https://science.howstuffworks.com/environmental/green-science/earth-carbon-stored.htm</t>
  </si>
  <si>
    <t>C 6th most abundant in universe (CNO cycle?)</t>
  </si>
  <si>
    <t>Wild cycles of C - Devonian, …</t>
  </si>
  <si>
    <t>https://advances.sciencemag.org/content/advances/5/1/eaau3669.full.pdf</t>
  </si>
  <si>
    <t xml:space="preserve">   C delivery to earth by giant impact</t>
  </si>
  <si>
    <t xml:space="preserve">   isotopic signature</t>
  </si>
  <si>
    <r>
      <t xml:space="preserve">   Does it explain why </t>
    </r>
    <r>
      <rPr>
        <i/>
        <sz val="11"/>
        <color theme="1"/>
        <rFont val="Calibri"/>
        <family val="2"/>
        <scheme val="minor"/>
      </rPr>
      <t xml:space="preserve">reduced </t>
    </r>
    <r>
      <rPr>
        <sz val="11"/>
        <color theme="1"/>
        <rFont val="Calibri"/>
        <family val="2"/>
        <scheme val="minor"/>
      </rPr>
      <t>C was delivered?</t>
    </r>
  </si>
  <si>
    <t>CaO</t>
  </si>
  <si>
    <t>MgO</t>
  </si>
  <si>
    <r>
      <t>SiO</t>
    </r>
    <r>
      <rPr>
        <vertAlign val="subscript"/>
        <sz val="11"/>
        <color theme="1"/>
        <rFont val="Calibri"/>
        <family val="2"/>
        <scheme val="minor"/>
      </rPr>
      <t>2</t>
    </r>
  </si>
  <si>
    <r>
      <t>Al</t>
    </r>
    <r>
      <rPr>
        <vertAlign val="subscript"/>
        <sz val="11"/>
        <color theme="1"/>
        <rFont val="Calibri"/>
        <family val="2"/>
        <scheme val="minor"/>
      </rPr>
      <t>2</t>
    </r>
    <r>
      <rPr>
        <sz val="11"/>
        <color theme="1"/>
        <rFont val="Calibri"/>
        <family val="2"/>
        <scheme val="minor"/>
      </rPr>
      <t>O</t>
    </r>
    <r>
      <rPr>
        <vertAlign val="subscript"/>
        <sz val="11"/>
        <color theme="1"/>
        <rFont val="Calibri"/>
        <family val="2"/>
        <scheme val="minor"/>
      </rPr>
      <t>3</t>
    </r>
  </si>
  <si>
    <r>
      <t>Fe</t>
    </r>
    <r>
      <rPr>
        <vertAlign val="subscript"/>
        <sz val="11"/>
        <color theme="1"/>
        <rFont val="Calibri"/>
        <family val="2"/>
        <scheme val="minor"/>
      </rPr>
      <t>2</t>
    </r>
    <r>
      <rPr>
        <sz val="11"/>
        <color theme="1"/>
        <rFont val="Calibri"/>
        <family val="2"/>
        <scheme val="minor"/>
      </rPr>
      <t>O</t>
    </r>
    <r>
      <rPr>
        <vertAlign val="subscript"/>
        <sz val="11"/>
        <color theme="1"/>
        <rFont val="Calibri"/>
        <family val="2"/>
        <scheme val="minor"/>
      </rPr>
      <t>3</t>
    </r>
    <r>
      <rPr>
        <sz val="11"/>
        <color theme="1"/>
        <rFont val="Calibri"/>
        <family val="2"/>
        <scheme val="minor"/>
      </rPr>
      <t xml:space="preserve"> (but FeO, Fe</t>
    </r>
    <r>
      <rPr>
        <vertAlign val="subscript"/>
        <sz val="11"/>
        <color theme="1"/>
        <rFont val="Calibri"/>
        <family val="2"/>
        <scheme val="minor"/>
      </rPr>
      <t>3</t>
    </r>
    <r>
      <rPr>
        <sz val="11"/>
        <color theme="1"/>
        <rFont val="Calibri"/>
        <family val="2"/>
        <scheme val="minor"/>
      </rPr>
      <t>O</t>
    </r>
    <r>
      <rPr>
        <vertAlign val="subscript"/>
        <sz val="11"/>
        <color theme="1"/>
        <rFont val="Calibri"/>
        <family val="2"/>
        <scheme val="minor"/>
      </rPr>
      <t>4</t>
    </r>
    <r>
      <rPr>
        <sz val="11"/>
        <color theme="1"/>
        <rFont val="Calibri"/>
        <family val="2"/>
        <scheme val="minor"/>
      </rPr>
      <t>)</t>
    </r>
  </si>
  <si>
    <r>
      <t>Na</t>
    </r>
    <r>
      <rPr>
        <vertAlign val="subscript"/>
        <sz val="11"/>
        <color theme="1"/>
        <rFont val="Calibri"/>
        <family val="2"/>
        <scheme val="minor"/>
      </rPr>
      <t>2</t>
    </r>
    <r>
      <rPr>
        <sz val="11"/>
        <color theme="1"/>
        <rFont val="Calibri"/>
        <family val="2"/>
        <scheme val="minor"/>
      </rPr>
      <t>O</t>
    </r>
  </si>
  <si>
    <r>
      <t>K</t>
    </r>
    <r>
      <rPr>
        <vertAlign val="subscript"/>
        <sz val="11"/>
        <color theme="1"/>
        <rFont val="Calibri"/>
        <family val="2"/>
        <scheme val="minor"/>
      </rPr>
      <t>2</t>
    </r>
    <r>
      <rPr>
        <sz val="11"/>
        <color theme="1"/>
        <rFont val="Calibri"/>
        <family val="2"/>
        <scheme val="minor"/>
      </rPr>
      <t>O</t>
    </r>
  </si>
  <si>
    <r>
      <t>TiO</t>
    </r>
    <r>
      <rPr>
        <vertAlign val="subscript"/>
        <sz val="11"/>
        <color theme="1"/>
        <rFont val="Calibri"/>
        <family val="2"/>
        <scheme val="minor"/>
      </rPr>
      <t>2</t>
    </r>
  </si>
  <si>
    <r>
      <t>H</t>
    </r>
    <r>
      <rPr>
        <vertAlign val="subscript"/>
        <sz val="11"/>
        <color theme="1"/>
        <rFont val="Calibri"/>
        <family val="2"/>
        <scheme val="minor"/>
      </rPr>
      <t>2</t>
    </r>
    <r>
      <rPr>
        <sz val="11"/>
        <color theme="1"/>
        <rFont val="Calibri"/>
        <family val="2"/>
        <scheme val="minor"/>
      </rPr>
      <t>O</t>
    </r>
  </si>
  <si>
    <r>
      <t>P</t>
    </r>
    <r>
      <rPr>
        <vertAlign val="subscript"/>
        <sz val="11"/>
        <color theme="1"/>
        <rFont val="Calibri"/>
        <family val="2"/>
        <scheme val="minor"/>
      </rPr>
      <t>2</t>
    </r>
    <r>
      <rPr>
        <sz val="11"/>
        <color theme="1"/>
        <rFont val="Calibri"/>
        <family val="2"/>
        <scheme val="minor"/>
      </rPr>
      <t>O</t>
    </r>
    <r>
      <rPr>
        <vertAlign val="subscript"/>
        <sz val="11"/>
        <color theme="1"/>
        <rFont val="Calibri"/>
        <family val="2"/>
        <scheme val="minor"/>
      </rPr>
      <t>5</t>
    </r>
  </si>
  <si>
    <r>
      <t>MnO, Mn</t>
    </r>
    <r>
      <rPr>
        <vertAlign val="subscript"/>
        <sz val="11"/>
        <color theme="1"/>
        <rFont val="Calibri"/>
        <family val="2"/>
        <scheme val="minor"/>
      </rPr>
      <t>2</t>
    </r>
    <r>
      <rPr>
        <sz val="11"/>
        <color theme="1"/>
        <rFont val="Calibri"/>
        <family val="2"/>
        <scheme val="minor"/>
      </rPr>
      <t>O</t>
    </r>
    <r>
      <rPr>
        <vertAlign val="subscript"/>
        <sz val="11"/>
        <color theme="1"/>
        <rFont val="Calibri"/>
        <family val="2"/>
        <scheme val="minor"/>
      </rPr>
      <t>3</t>
    </r>
    <r>
      <rPr>
        <sz val="11"/>
        <color theme="1"/>
        <rFont val="Calibri"/>
        <family val="2"/>
        <scheme val="minor"/>
      </rPr>
      <t>, MnO</t>
    </r>
    <r>
      <rPr>
        <vertAlign val="subscript"/>
        <sz val="11"/>
        <color theme="1"/>
        <rFont val="Calibri"/>
        <family val="2"/>
        <scheme val="minor"/>
      </rPr>
      <t>2</t>
    </r>
  </si>
  <si>
    <r>
      <t>CO</t>
    </r>
    <r>
      <rPr>
        <vertAlign val="subscript"/>
        <sz val="11"/>
        <color theme="1"/>
        <rFont val="Calibri"/>
        <family val="2"/>
        <scheme val="minor"/>
      </rPr>
      <t>2</t>
    </r>
    <r>
      <rPr>
        <sz val="11"/>
        <color theme="1"/>
        <rFont val="Calibri"/>
        <family val="2"/>
        <scheme val="minor"/>
      </rPr>
      <t xml:space="preserve"> (but CH</t>
    </r>
    <r>
      <rPr>
        <vertAlign val="subscript"/>
        <sz val="11"/>
        <color theme="1"/>
        <rFont val="Calibri"/>
        <family val="2"/>
        <scheme val="minor"/>
      </rPr>
      <t>4</t>
    </r>
    <r>
      <rPr>
        <sz val="11"/>
        <color theme="1"/>
        <rFont val="Calibri"/>
        <family val="2"/>
        <scheme val="minor"/>
      </rPr>
      <t>, coal, oil)</t>
    </r>
  </si>
  <si>
    <t>Total O demand</t>
  </si>
  <si>
    <t>Nominal oxidized compound</t>
  </si>
  <si>
    <t>TOTAL</t>
  </si>
  <si>
    <t>(other elements</t>
  </si>
  <si>
    <t>are minor)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</si>
</sst>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4" x14ac:knownFonts="1">
    <font>
      <sz val="11"/>
      <color theme="1"/>
      <name val="Calibri"/>
      <family val="2"/>
      <scheme val="minor"/>
    </font>
    <font>
      <i/>
      <sz val="11"/>
      <color theme="1"/>
      <name val="Calibri"/>
      <family val="2"/>
      <scheme val="minor"/>
    </font>
    <font>
      <u/>
      <sz val="11"/>
      <color theme="10"/>
      <name val="Calibri"/>
      <family val="2"/>
      <scheme val="minor"/>
    </font>
    <font>
      <vertAlign val="subscrip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7">
    <xf numFmtId="0" fontId="0" fillId="0" borderId="0" xfId="0"/>
    <xf numFmtId="0" fontId="0" fillId="0" borderId="0" xfId="0" quotePrefix="1"/>
    <xf numFmtId="0" fontId="2" fillId="0" borderId="0" xfId="1"/>
    <xf numFmtId="49" fontId="0" fillId="0" borderId="0" xfId="0" applyNumberFormat="1" applyAlignment="1">
      <alignment horizontal="center" vertical="top" wrapText="1"/>
    </xf>
    <xf numFmtId="0" fontId="0" fillId="0" borderId="0" xfId="0" applyAlignment="1">
      <alignment horizontal="center" vertical="top"/>
    </xf>
    <xf numFmtId="164" fontId="0" fillId="0" borderId="0" xfId="0" applyNumberFormat="1" applyAlignment="1">
      <alignment horizontal="center" vertical="top"/>
    </xf>
    <xf numFmtId="165" fontId="0" fillId="0" borderId="0" xfId="0" applyNumberFormat="1" applyAlignment="1">
      <alignment horizontal="center"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dvances.sciencemag.org/content/advances/5/1/eaau3669.ful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6710D-3931-4CAC-94BE-3EBC8976B1E5}">
  <dimension ref="A1:H37"/>
  <sheetViews>
    <sheetView tabSelected="1" topLeftCell="A3" workbookViewId="0">
      <selection activeCell="E17" sqref="E17"/>
    </sheetView>
  </sheetViews>
  <sheetFormatPr defaultRowHeight="15" x14ac:dyDescent="0.25"/>
  <cols>
    <col min="2" max="2" width="10.7109375" customWidth="1"/>
    <col min="3" max="3" width="6.42578125" customWidth="1"/>
    <col min="4" max="4" width="8.28515625" customWidth="1"/>
    <col min="5" max="5" width="10.85546875" customWidth="1"/>
    <col min="6" max="6" width="20.7109375" customWidth="1"/>
    <col min="7" max="7" width="14.5703125" customWidth="1"/>
    <col min="8" max="8" width="10.28515625" customWidth="1"/>
  </cols>
  <sheetData>
    <row r="1" spans="1:8" ht="32.25" customHeight="1" x14ac:dyDescent="0.25">
      <c r="A1" s="3" t="s">
        <v>0</v>
      </c>
      <c r="B1" s="3" t="s">
        <v>1</v>
      </c>
      <c r="C1" s="3" t="s">
        <v>2</v>
      </c>
      <c r="D1" s="3" t="s">
        <v>3</v>
      </c>
      <c r="E1" s="3" t="s">
        <v>8</v>
      </c>
      <c r="F1" s="3" t="s">
        <v>48</v>
      </c>
      <c r="G1" s="3" t="s">
        <v>19</v>
      </c>
      <c r="H1" s="3" t="s">
        <v>9</v>
      </c>
    </row>
    <row r="2" spans="1:8" x14ac:dyDescent="0.25">
      <c r="A2" t="s">
        <v>4</v>
      </c>
      <c r="B2" s="4">
        <v>0.46</v>
      </c>
      <c r="C2" s="4">
        <v>16</v>
      </c>
      <c r="D2" s="5">
        <f>100*B2/C2</f>
        <v>2.875</v>
      </c>
      <c r="E2" s="6">
        <f>D2/D$15</f>
        <v>0.59646999982030879</v>
      </c>
      <c r="F2" s="6"/>
      <c r="G2" s="6"/>
      <c r="H2" s="4"/>
    </row>
    <row r="3" spans="1:8" ht="18" x14ac:dyDescent="0.25">
      <c r="A3" t="s">
        <v>5</v>
      </c>
      <c r="B3" s="4">
        <v>0.28000000000000003</v>
      </c>
      <c r="C3" s="4">
        <v>28</v>
      </c>
      <c r="D3" s="5">
        <f t="shared" ref="D3:D14" si="0">100*B3/C3</f>
        <v>1.0000000000000002</v>
      </c>
      <c r="E3" s="6">
        <f t="shared" ref="E3:E14" si="1">D3/D$15</f>
        <v>0.20746782602445529</v>
      </c>
      <c r="F3" s="6" t="s">
        <v>37</v>
      </c>
      <c r="G3" s="6">
        <v>2</v>
      </c>
      <c r="H3" s="4">
        <f>E3*G3</f>
        <v>0.41493565204891059</v>
      </c>
    </row>
    <row r="4" spans="1:8" ht="18" x14ac:dyDescent="0.25">
      <c r="A4" t="s">
        <v>6</v>
      </c>
      <c r="B4" s="4">
        <v>8.3000000000000004E-2</v>
      </c>
      <c r="C4" s="4">
        <v>26</v>
      </c>
      <c r="D4" s="5">
        <f t="shared" si="0"/>
        <v>0.31923076923076926</v>
      </c>
      <c r="E4" s="6">
        <f t="shared" si="1"/>
        <v>6.6230113692422266E-2</v>
      </c>
      <c r="F4" s="6" t="s">
        <v>38</v>
      </c>
      <c r="G4" s="6">
        <v>1.5</v>
      </c>
      <c r="H4" s="4">
        <f t="shared" ref="H4:H13" si="2">E4*G4</f>
        <v>9.9345170538633398E-2</v>
      </c>
    </row>
    <row r="5" spans="1:8" ht="18" x14ac:dyDescent="0.25">
      <c r="A5" t="s">
        <v>7</v>
      </c>
      <c r="B5" s="4">
        <v>5.6000000000000001E-2</v>
      </c>
      <c r="C5" s="4">
        <v>56</v>
      </c>
      <c r="D5" s="5">
        <f t="shared" si="0"/>
        <v>0.1</v>
      </c>
      <c r="E5" s="6">
        <f t="shared" si="1"/>
        <v>2.0746782602445526E-2</v>
      </c>
      <c r="F5" s="6" t="s">
        <v>39</v>
      </c>
      <c r="G5" s="6">
        <v>1.5</v>
      </c>
      <c r="H5" s="4">
        <f t="shared" si="2"/>
        <v>3.1120173903668287E-2</v>
      </c>
    </row>
    <row r="6" spans="1:8" x14ac:dyDescent="0.25">
      <c r="A6" t="s">
        <v>10</v>
      </c>
      <c r="B6" s="4">
        <v>4.4999999999999998E-2</v>
      </c>
      <c r="C6" s="4">
        <v>40</v>
      </c>
      <c r="D6" s="5">
        <f t="shared" si="0"/>
        <v>0.1125</v>
      </c>
      <c r="E6" s="6">
        <f t="shared" si="1"/>
        <v>2.3340130427751217E-2</v>
      </c>
      <c r="F6" s="6" t="s">
        <v>35</v>
      </c>
      <c r="G6" s="6">
        <v>1</v>
      </c>
      <c r="H6" s="4">
        <f t="shared" si="2"/>
        <v>2.3340130427751217E-2</v>
      </c>
    </row>
    <row r="7" spans="1:8" ht="18" x14ac:dyDescent="0.25">
      <c r="A7" t="s">
        <v>11</v>
      </c>
      <c r="B7" s="4">
        <v>2.3599999999999999E-2</v>
      </c>
      <c r="C7" s="4">
        <v>23</v>
      </c>
      <c r="D7" s="5">
        <f t="shared" si="0"/>
        <v>0.10260869565217391</v>
      </c>
      <c r="E7" s="6">
        <f t="shared" si="1"/>
        <v>2.1288003018161496E-2</v>
      </c>
      <c r="F7" s="6" t="s">
        <v>40</v>
      </c>
      <c r="G7" s="6">
        <v>0.5</v>
      </c>
      <c r="H7" s="4">
        <f t="shared" si="2"/>
        <v>1.0644001509080748E-2</v>
      </c>
    </row>
    <row r="8" spans="1:8" x14ac:dyDescent="0.25">
      <c r="A8" t="s">
        <v>12</v>
      </c>
      <c r="B8" s="4">
        <v>2.3E-2</v>
      </c>
      <c r="C8" s="4">
        <v>24</v>
      </c>
      <c r="D8" s="5">
        <f t="shared" si="0"/>
        <v>9.5833333333333326E-2</v>
      </c>
      <c r="E8" s="6">
        <f t="shared" si="1"/>
        <v>1.9882333327343626E-2</v>
      </c>
      <c r="F8" s="6" t="s">
        <v>36</v>
      </c>
      <c r="G8" s="6">
        <v>1</v>
      </c>
      <c r="H8" s="4">
        <f t="shared" si="2"/>
        <v>1.9882333327343626E-2</v>
      </c>
    </row>
    <row r="9" spans="1:8" ht="18" x14ac:dyDescent="0.25">
      <c r="A9" t="s">
        <v>13</v>
      </c>
      <c r="B9" s="4">
        <v>2.3E-2</v>
      </c>
      <c r="C9" s="4">
        <v>39</v>
      </c>
      <c r="D9" s="5">
        <f t="shared" si="0"/>
        <v>5.8974358974358973E-2</v>
      </c>
      <c r="E9" s="6">
        <f t="shared" si="1"/>
        <v>1.2235282047596078E-2</v>
      </c>
      <c r="F9" s="6" t="s">
        <v>41</v>
      </c>
      <c r="G9" s="6">
        <v>0.5</v>
      </c>
      <c r="H9" s="4">
        <f t="shared" si="2"/>
        <v>6.1176410237980391E-3</v>
      </c>
    </row>
    <row r="10" spans="1:8" ht="18" x14ac:dyDescent="0.25">
      <c r="A10" t="s">
        <v>14</v>
      </c>
      <c r="B10" s="4">
        <v>4.0000000000000001E-3</v>
      </c>
      <c r="C10" s="4">
        <v>48</v>
      </c>
      <c r="D10" s="5">
        <f t="shared" si="0"/>
        <v>8.3333333333333332E-3</v>
      </c>
      <c r="E10" s="6">
        <f t="shared" si="1"/>
        <v>1.7288985502037937E-3</v>
      </c>
      <c r="F10" s="6" t="s">
        <v>42</v>
      </c>
      <c r="G10" s="6">
        <v>2</v>
      </c>
      <c r="H10" s="4">
        <f t="shared" si="2"/>
        <v>3.4577971004075875E-3</v>
      </c>
    </row>
    <row r="11" spans="1:8" ht="18" x14ac:dyDescent="0.25">
      <c r="A11" t="s">
        <v>15</v>
      </c>
      <c r="B11" s="4">
        <v>1.4E-3</v>
      </c>
      <c r="C11" s="4">
        <v>1</v>
      </c>
      <c r="D11" s="5">
        <f t="shared" si="0"/>
        <v>0.13999999999999999</v>
      </c>
      <c r="E11" s="6">
        <f t="shared" si="1"/>
        <v>2.9045495643423732E-2</v>
      </c>
      <c r="F11" s="6" t="s">
        <v>43</v>
      </c>
      <c r="G11" s="6">
        <v>0.5</v>
      </c>
      <c r="H11" s="4">
        <f t="shared" si="2"/>
        <v>1.4522747821711866E-2</v>
      </c>
    </row>
    <row r="12" spans="1:8" ht="18" x14ac:dyDescent="0.25">
      <c r="A12" t="s">
        <v>16</v>
      </c>
      <c r="B12" s="4">
        <v>1E-3</v>
      </c>
      <c r="C12" s="4">
        <v>31</v>
      </c>
      <c r="D12" s="5">
        <f t="shared" si="0"/>
        <v>3.2258064516129032E-3</v>
      </c>
      <c r="E12" s="6">
        <f t="shared" si="1"/>
        <v>6.6925105169179109E-4</v>
      </c>
      <c r="F12" s="6" t="s">
        <v>44</v>
      </c>
      <c r="G12" s="6">
        <v>2.5</v>
      </c>
      <c r="H12" s="4">
        <f t="shared" si="2"/>
        <v>1.6731276292294777E-3</v>
      </c>
    </row>
    <row r="13" spans="1:8" ht="18" x14ac:dyDescent="0.25">
      <c r="A13" t="s">
        <v>17</v>
      </c>
      <c r="B13" s="4">
        <v>1E-3</v>
      </c>
      <c r="C13" s="4">
        <v>55</v>
      </c>
      <c r="D13" s="5">
        <f t="shared" si="0"/>
        <v>1.8181818181818182E-3</v>
      </c>
      <c r="E13" s="6">
        <f t="shared" si="1"/>
        <v>3.7721422913537318E-4</v>
      </c>
      <c r="F13" s="6" t="s">
        <v>45</v>
      </c>
      <c r="G13" s="6">
        <v>1.5</v>
      </c>
      <c r="H13" s="4">
        <f t="shared" si="2"/>
        <v>5.6582134370305971E-4</v>
      </c>
    </row>
    <row r="14" spans="1:8" ht="18" x14ac:dyDescent="0.25">
      <c r="A14" t="s">
        <v>22</v>
      </c>
      <c r="B14" s="4">
        <v>2.9999999999999997E-4</v>
      </c>
      <c r="C14" s="4">
        <v>12</v>
      </c>
      <c r="D14" s="5">
        <f t="shared" si="0"/>
        <v>2.5000000000000001E-3</v>
      </c>
      <c r="E14" s="6">
        <f t="shared" si="1"/>
        <v>5.186695650611381E-4</v>
      </c>
      <c r="F14" s="6" t="s">
        <v>46</v>
      </c>
      <c r="G14" s="6">
        <v>2</v>
      </c>
      <c r="H14" s="4">
        <f t="shared" ref="H14" si="3">E14*G14</f>
        <v>1.0373391301222762E-3</v>
      </c>
    </row>
    <row r="15" spans="1:8" x14ac:dyDescent="0.25">
      <c r="A15" t="s">
        <v>49</v>
      </c>
      <c r="B15" s="5">
        <f>SUM(B2:B14)</f>
        <v>1.0012999999999999</v>
      </c>
      <c r="C15" s="4"/>
      <c r="D15" s="5">
        <f>SUM(D2:D14)</f>
        <v>4.8200244787937629</v>
      </c>
      <c r="E15" s="5">
        <f>SUM(E2:E14)</f>
        <v>1</v>
      </c>
      <c r="F15" s="5"/>
      <c r="G15" s="5" t="s">
        <v>47</v>
      </c>
      <c r="H15" s="5">
        <f>SUM(H2:H13)</f>
        <v>0.62560459667423773</v>
      </c>
    </row>
    <row r="16" spans="1:8" x14ac:dyDescent="0.25">
      <c r="A16" t="s">
        <v>50</v>
      </c>
      <c r="F16" s="4"/>
      <c r="G16" s="4" t="s">
        <v>20</v>
      </c>
      <c r="H16" s="4">
        <v>0.59699999999999998</v>
      </c>
    </row>
    <row r="17" spans="1:7" x14ac:dyDescent="0.25">
      <c r="A17" t="s">
        <v>51</v>
      </c>
      <c r="G17" s="1" t="s">
        <v>21</v>
      </c>
    </row>
    <row r="18" spans="1:7" x14ac:dyDescent="0.25">
      <c r="A18" t="s">
        <v>18</v>
      </c>
    </row>
    <row r="22" spans="1:7" x14ac:dyDescent="0.25">
      <c r="A22" t="s">
        <v>23</v>
      </c>
    </row>
    <row r="23" spans="1:7" x14ac:dyDescent="0.25">
      <c r="A23" t="s">
        <v>24</v>
      </c>
    </row>
    <row r="24" spans="1:7" x14ac:dyDescent="0.25">
      <c r="A24" t="s">
        <v>25</v>
      </c>
    </row>
    <row r="25" spans="1:7" x14ac:dyDescent="0.25">
      <c r="A25" t="s">
        <v>26</v>
      </c>
    </row>
    <row r="26" spans="1:7" x14ac:dyDescent="0.25">
      <c r="A26" t="s">
        <v>27</v>
      </c>
    </row>
    <row r="28" spans="1:7" x14ac:dyDescent="0.25">
      <c r="A28" t="s">
        <v>28</v>
      </c>
    </row>
    <row r="29" spans="1:7" x14ac:dyDescent="0.25">
      <c r="A29" t="s">
        <v>29</v>
      </c>
    </row>
    <row r="32" spans="1:7" x14ac:dyDescent="0.25">
      <c r="A32" t="s">
        <v>30</v>
      </c>
    </row>
    <row r="34" spans="1:1" x14ac:dyDescent="0.25">
      <c r="A34" s="2" t="s">
        <v>31</v>
      </c>
    </row>
    <row r="35" spans="1:1" x14ac:dyDescent="0.25">
      <c r="A35" t="s">
        <v>32</v>
      </c>
    </row>
    <row r="36" spans="1:1" x14ac:dyDescent="0.25">
      <c r="A36" t="s">
        <v>33</v>
      </c>
    </row>
    <row r="37" spans="1:1" x14ac:dyDescent="0.25">
      <c r="A37" t="s">
        <v>34</v>
      </c>
    </row>
  </sheetData>
  <hyperlinks>
    <hyperlink ref="A34" r:id="rId1" xr:uid="{9F8E6978-F2F7-4224-89C0-653E0501561A}"/>
  </hyperlinks>
  <printOptions gridLines="1"/>
  <pageMargins left="0.7" right="0.7" top="0.75" bottom="0.75" header="0.3" footer="0.3"/>
  <pageSetup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Gutschick</dc:creator>
  <cp:lastModifiedBy>Vincent Gutschick</cp:lastModifiedBy>
  <cp:lastPrinted>2020-06-25T18:27:35Z</cp:lastPrinted>
  <dcterms:created xsi:type="dcterms:W3CDTF">2020-02-10T21:07:57Z</dcterms:created>
  <dcterms:modified xsi:type="dcterms:W3CDTF">2020-06-25T18:28:35Z</dcterms:modified>
</cp:coreProperties>
</file>