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nce\lca\advanced_science-math_outreach\habitability_of_planet\"/>
    </mc:Choice>
  </mc:AlternateContent>
  <xr:revisionPtr revIDLastSave="0" documentId="13_ncr:1_{12365C1B-0F19-4686-BAAF-1EDE21E3EF1E}" xr6:coauthVersionLast="45" xr6:coauthVersionMax="45" xr10:uidLastSave="{00000000-0000-0000-0000-000000000000}"/>
  <bookViews>
    <workbookView xWindow="840" yWindow="900" windowWidth="18930" windowHeight="9960" xr2:uid="{236661E9-616C-4E19-BA5A-FA6BB96820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50" i="1" l="1"/>
  <c r="K49" i="1"/>
  <c r="K47" i="1"/>
  <c r="K46" i="1"/>
  <c r="B16" i="1"/>
  <c r="A220" i="1"/>
  <c r="A221" i="1" s="1"/>
  <c r="B221" i="1" s="1"/>
  <c r="G221" i="1" s="1"/>
  <c r="A219" i="1"/>
  <c r="B219" i="1" s="1"/>
  <c r="A157" i="1"/>
  <c r="A158" i="1" s="1"/>
  <c r="A159" i="1" s="1"/>
  <c r="A156" i="1"/>
  <c r="B156" i="1" s="1"/>
  <c r="E156" i="1" s="1"/>
  <c r="A60" i="1"/>
  <c r="A61" i="1" s="1"/>
  <c r="E58" i="1"/>
  <c r="B58" i="1"/>
  <c r="A58" i="1"/>
  <c r="A59" i="1" s="1"/>
  <c r="B59" i="1" s="1"/>
  <c r="A36" i="1"/>
  <c r="A37" i="1" s="1"/>
  <c r="A35" i="1"/>
  <c r="B35" i="1" s="1"/>
  <c r="C19" i="1"/>
  <c r="A32" i="1"/>
  <c r="B32" i="1" s="1"/>
  <c r="C32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20" i="1"/>
  <c r="B19" i="1"/>
  <c r="E19" i="1" s="1"/>
  <c r="B15" i="1"/>
  <c r="G59" i="1" s="1"/>
  <c r="B13" i="1"/>
  <c r="B11" i="1"/>
  <c r="B7" i="1"/>
  <c r="G58" i="1" l="1"/>
  <c r="C58" i="1"/>
  <c r="B220" i="1"/>
  <c r="C221" i="1"/>
  <c r="E221" i="1"/>
  <c r="E219" i="1"/>
  <c r="C219" i="1"/>
  <c r="A222" i="1"/>
  <c r="G219" i="1"/>
  <c r="C156" i="1"/>
  <c r="G156" i="1"/>
  <c r="B159" i="1"/>
  <c r="A160" i="1"/>
  <c r="B158" i="1"/>
  <c r="B157" i="1"/>
  <c r="B61" i="1"/>
  <c r="A62" i="1"/>
  <c r="E59" i="1"/>
  <c r="C59" i="1"/>
  <c r="B60" i="1"/>
  <c r="C35" i="1"/>
  <c r="E35" i="1"/>
  <c r="G35" i="1"/>
  <c r="A38" i="1"/>
  <c r="B37" i="1"/>
  <c r="B36" i="1"/>
  <c r="G32" i="1"/>
  <c r="E32" i="1"/>
  <c r="A33" i="1"/>
  <c r="B21" i="1"/>
  <c r="C21" i="1" s="1"/>
  <c r="B20" i="1"/>
  <c r="C20" i="1" s="1"/>
  <c r="E20" i="1"/>
  <c r="G19" i="1"/>
  <c r="G20" i="1" l="1"/>
  <c r="G21" i="1"/>
  <c r="B222" i="1"/>
  <c r="A223" i="1"/>
  <c r="E220" i="1"/>
  <c r="G220" i="1"/>
  <c r="C220" i="1"/>
  <c r="G158" i="1"/>
  <c r="E158" i="1"/>
  <c r="C158" i="1"/>
  <c r="A161" i="1"/>
  <c r="B160" i="1"/>
  <c r="E159" i="1"/>
  <c r="C159" i="1"/>
  <c r="G159" i="1"/>
  <c r="G157" i="1"/>
  <c r="E157" i="1"/>
  <c r="C157" i="1"/>
  <c r="G60" i="1"/>
  <c r="E60" i="1"/>
  <c r="C60" i="1"/>
  <c r="B62" i="1"/>
  <c r="A63" i="1"/>
  <c r="G61" i="1"/>
  <c r="E61" i="1"/>
  <c r="C61" i="1"/>
  <c r="G36" i="1"/>
  <c r="M219" i="1" s="1"/>
  <c r="E36" i="1"/>
  <c r="C36" i="1"/>
  <c r="B38" i="1"/>
  <c r="A39" i="1"/>
  <c r="G37" i="1"/>
  <c r="C37" i="1"/>
  <c r="E37" i="1"/>
  <c r="B33" i="1"/>
  <c r="C33" i="1" s="1"/>
  <c r="A34" i="1"/>
  <c r="B34" i="1" s="1"/>
  <c r="C34" i="1" s="1"/>
  <c r="E21" i="1"/>
  <c r="B22" i="1"/>
  <c r="C22" i="1" s="1"/>
  <c r="M20" i="1" l="1"/>
  <c r="M158" i="1"/>
  <c r="M35" i="1"/>
  <c r="M37" i="1"/>
  <c r="M157" i="1"/>
  <c r="M220" i="1"/>
  <c r="M156" i="1"/>
  <c r="M21" i="1"/>
  <c r="M61" i="1"/>
  <c r="M159" i="1"/>
  <c r="M58" i="1"/>
  <c r="M19" i="1"/>
  <c r="M36" i="1"/>
  <c r="M59" i="1"/>
  <c r="M221" i="1"/>
  <c r="M60" i="1"/>
  <c r="M32" i="1"/>
  <c r="A224" i="1"/>
  <c r="B223" i="1"/>
  <c r="G222" i="1"/>
  <c r="M222" i="1" s="1"/>
  <c r="E222" i="1"/>
  <c r="C222" i="1"/>
  <c r="G160" i="1"/>
  <c r="M160" i="1" s="1"/>
  <c r="E160" i="1"/>
  <c r="C160" i="1"/>
  <c r="B161" i="1"/>
  <c r="A162" i="1"/>
  <c r="A64" i="1"/>
  <c r="B63" i="1"/>
  <c r="G62" i="1"/>
  <c r="M62" i="1" s="1"/>
  <c r="E62" i="1"/>
  <c r="C62" i="1"/>
  <c r="E38" i="1"/>
  <c r="J21" i="1" s="1"/>
  <c r="C38" i="1"/>
  <c r="G38" i="1"/>
  <c r="M38" i="1" s="1"/>
  <c r="B39" i="1"/>
  <c r="A40" i="1"/>
  <c r="G34" i="1"/>
  <c r="M34" i="1" s="1"/>
  <c r="E34" i="1"/>
  <c r="E33" i="1"/>
  <c r="G33" i="1"/>
  <c r="M33" i="1" s="1"/>
  <c r="B23" i="1"/>
  <c r="C23" i="1" s="1"/>
  <c r="G22" i="1"/>
  <c r="M22" i="1" s="1"/>
  <c r="E22" i="1"/>
  <c r="J33" i="1" l="1"/>
  <c r="J62" i="1"/>
  <c r="J220" i="1"/>
  <c r="J159" i="1"/>
  <c r="J34" i="1"/>
  <c r="J36" i="1"/>
  <c r="J222" i="1"/>
  <c r="J157" i="1"/>
  <c r="J160" i="1"/>
  <c r="J60" i="1"/>
  <c r="J158" i="1"/>
  <c r="J22" i="1"/>
  <c r="H22" i="1"/>
  <c r="J38" i="1"/>
  <c r="J19" i="1"/>
  <c r="J156" i="1"/>
  <c r="J58" i="1"/>
  <c r="J35" i="1"/>
  <c r="J59" i="1"/>
  <c r="J219" i="1"/>
  <c r="J32" i="1"/>
  <c r="J221" i="1"/>
  <c r="J20" i="1"/>
  <c r="J37" i="1"/>
  <c r="J61" i="1"/>
  <c r="G223" i="1"/>
  <c r="M223" i="1" s="1"/>
  <c r="E223" i="1"/>
  <c r="J223" i="1" s="1"/>
  <c r="C223" i="1"/>
  <c r="B224" i="1"/>
  <c r="A225" i="1"/>
  <c r="E161" i="1"/>
  <c r="J161" i="1" s="1"/>
  <c r="G161" i="1"/>
  <c r="M161" i="1" s="1"/>
  <c r="C161" i="1"/>
  <c r="B162" i="1"/>
  <c r="A163" i="1"/>
  <c r="E63" i="1"/>
  <c r="J63" i="1" s="1"/>
  <c r="G63" i="1"/>
  <c r="M63" i="1" s="1"/>
  <c r="C63" i="1"/>
  <c r="B64" i="1"/>
  <c r="A65" i="1"/>
  <c r="B40" i="1"/>
  <c r="A41" i="1"/>
  <c r="E39" i="1"/>
  <c r="J39" i="1" s="1"/>
  <c r="G39" i="1"/>
  <c r="M39" i="1" s="1"/>
  <c r="C39" i="1"/>
  <c r="E23" i="1"/>
  <c r="G23" i="1"/>
  <c r="M23" i="1" s="1"/>
  <c r="B24" i="1"/>
  <c r="C24" i="1" s="1"/>
  <c r="J23" i="1" l="1"/>
  <c r="A226" i="1"/>
  <c r="B225" i="1"/>
  <c r="C224" i="1"/>
  <c r="G224" i="1"/>
  <c r="M224" i="1" s="1"/>
  <c r="E224" i="1"/>
  <c r="J224" i="1" s="1"/>
  <c r="A164" i="1"/>
  <c r="B163" i="1"/>
  <c r="G162" i="1"/>
  <c r="M162" i="1" s="1"/>
  <c r="E162" i="1"/>
  <c r="J162" i="1" s="1"/>
  <c r="C162" i="1"/>
  <c r="A66" i="1"/>
  <c r="B65" i="1"/>
  <c r="C64" i="1"/>
  <c r="E64" i="1"/>
  <c r="J64" i="1" s="1"/>
  <c r="G64" i="1"/>
  <c r="M64" i="1" s="1"/>
  <c r="A42" i="1"/>
  <c r="B41" i="1"/>
  <c r="E40" i="1"/>
  <c r="J40" i="1" s="1"/>
  <c r="C40" i="1"/>
  <c r="G40" i="1"/>
  <c r="M40" i="1" s="1"/>
  <c r="B25" i="1"/>
  <c r="C25" i="1" s="1"/>
  <c r="G24" i="1"/>
  <c r="M24" i="1" s="1"/>
  <c r="E24" i="1"/>
  <c r="J24" i="1" s="1"/>
  <c r="G225" i="1" l="1"/>
  <c r="M225" i="1" s="1"/>
  <c r="E225" i="1"/>
  <c r="J225" i="1" s="1"/>
  <c r="C225" i="1"/>
  <c r="A227" i="1"/>
  <c r="B226" i="1"/>
  <c r="G163" i="1"/>
  <c r="M163" i="1" s="1"/>
  <c r="C163" i="1"/>
  <c r="E163" i="1"/>
  <c r="J163" i="1" s="1"/>
  <c r="B164" i="1"/>
  <c r="A165" i="1"/>
  <c r="G65" i="1"/>
  <c r="M65" i="1" s="1"/>
  <c r="E65" i="1"/>
  <c r="J65" i="1" s="1"/>
  <c r="C65" i="1"/>
  <c r="A67" i="1"/>
  <c r="B66" i="1"/>
  <c r="G41" i="1"/>
  <c r="M41" i="1" s="1"/>
  <c r="E41" i="1"/>
  <c r="J41" i="1" s="1"/>
  <c r="C41" i="1"/>
  <c r="B42" i="1"/>
  <c r="A43" i="1"/>
  <c r="E25" i="1"/>
  <c r="J25" i="1" s="1"/>
  <c r="G25" i="1"/>
  <c r="M25" i="1" s="1"/>
  <c r="B26" i="1"/>
  <c r="C26" i="1" s="1"/>
  <c r="G226" i="1" l="1"/>
  <c r="M226" i="1" s="1"/>
  <c r="C226" i="1"/>
  <c r="E226" i="1"/>
  <c r="J226" i="1" s="1"/>
  <c r="B227" i="1"/>
  <c r="A228" i="1"/>
  <c r="A166" i="1"/>
  <c r="B165" i="1"/>
  <c r="C164" i="1"/>
  <c r="G164" i="1"/>
  <c r="M164" i="1" s="1"/>
  <c r="E164" i="1"/>
  <c r="J164" i="1" s="1"/>
  <c r="B67" i="1"/>
  <c r="A68" i="1"/>
  <c r="G66" i="1"/>
  <c r="M66" i="1" s="1"/>
  <c r="C66" i="1"/>
  <c r="E66" i="1"/>
  <c r="J66" i="1" s="1"/>
  <c r="B43" i="1"/>
  <c r="A44" i="1"/>
  <c r="G42" i="1"/>
  <c r="M42" i="1" s="1"/>
  <c r="E42" i="1"/>
  <c r="J42" i="1" s="1"/>
  <c r="C42" i="1"/>
  <c r="B27" i="1"/>
  <c r="C27" i="1" s="1"/>
  <c r="D10" i="1"/>
  <c r="G26" i="1"/>
  <c r="M26" i="1" s="1"/>
  <c r="E26" i="1"/>
  <c r="J26" i="1" s="1"/>
  <c r="H26" i="1" l="1"/>
  <c r="A229" i="1"/>
  <c r="B228" i="1"/>
  <c r="E227" i="1"/>
  <c r="J227" i="1" s="1"/>
  <c r="C227" i="1"/>
  <c r="G227" i="1"/>
  <c r="M227" i="1" s="1"/>
  <c r="G165" i="1"/>
  <c r="M165" i="1" s="1"/>
  <c r="E165" i="1"/>
  <c r="J165" i="1" s="1"/>
  <c r="C165" i="1"/>
  <c r="A167" i="1"/>
  <c r="B166" i="1"/>
  <c r="A69" i="1"/>
  <c r="B68" i="1"/>
  <c r="E67" i="1"/>
  <c r="J67" i="1" s="1"/>
  <c r="C67" i="1"/>
  <c r="G67" i="1"/>
  <c r="M67" i="1" s="1"/>
  <c r="A45" i="1"/>
  <c r="B44" i="1"/>
  <c r="C43" i="1"/>
  <c r="E43" i="1"/>
  <c r="J43" i="1" s="1"/>
  <c r="G43" i="1"/>
  <c r="M43" i="1" s="1"/>
  <c r="B28" i="1"/>
  <c r="C28" i="1" s="1"/>
  <c r="E27" i="1"/>
  <c r="G27" i="1"/>
  <c r="M27" i="1" s="1"/>
  <c r="J27" i="1" l="1"/>
  <c r="B229" i="1"/>
  <c r="A230" i="1"/>
  <c r="C228" i="1"/>
  <c r="G228" i="1"/>
  <c r="M228" i="1" s="1"/>
  <c r="E228" i="1"/>
  <c r="J228" i="1" s="1"/>
  <c r="C166" i="1"/>
  <c r="G166" i="1"/>
  <c r="M166" i="1" s="1"/>
  <c r="E166" i="1"/>
  <c r="J166" i="1" s="1"/>
  <c r="B167" i="1"/>
  <c r="A168" i="1"/>
  <c r="C68" i="1"/>
  <c r="G68" i="1"/>
  <c r="M68" i="1" s="1"/>
  <c r="E68" i="1"/>
  <c r="J68" i="1" s="1"/>
  <c r="B69" i="1"/>
  <c r="A70" i="1"/>
  <c r="G44" i="1"/>
  <c r="M44" i="1" s="1"/>
  <c r="C44" i="1"/>
  <c r="E44" i="1"/>
  <c r="J44" i="1" s="1"/>
  <c r="A46" i="1"/>
  <c r="B45" i="1"/>
  <c r="G28" i="1"/>
  <c r="M28" i="1" s="1"/>
  <c r="E28" i="1"/>
  <c r="J28" i="1" s="1"/>
  <c r="B29" i="1"/>
  <c r="C29" i="1" s="1"/>
  <c r="B230" i="1" l="1"/>
  <c r="A231" i="1"/>
  <c r="G229" i="1"/>
  <c r="M229" i="1" s="1"/>
  <c r="E229" i="1"/>
  <c r="J229" i="1" s="1"/>
  <c r="C229" i="1"/>
  <c r="A169" i="1"/>
  <c r="B168" i="1"/>
  <c r="E167" i="1"/>
  <c r="J167" i="1" s="1"/>
  <c r="C167" i="1"/>
  <c r="G167" i="1"/>
  <c r="M167" i="1" s="1"/>
  <c r="G69" i="1"/>
  <c r="M69" i="1" s="1"/>
  <c r="C69" i="1"/>
  <c r="E69" i="1"/>
  <c r="J69" i="1" s="1"/>
  <c r="B70" i="1"/>
  <c r="A71" i="1"/>
  <c r="G45" i="1"/>
  <c r="M45" i="1" s="1"/>
  <c r="E45" i="1"/>
  <c r="J45" i="1" s="1"/>
  <c r="C45" i="1"/>
  <c r="B46" i="1"/>
  <c r="A47" i="1"/>
  <c r="E29" i="1"/>
  <c r="J29" i="1" s="1"/>
  <c r="G29" i="1"/>
  <c r="M29" i="1" s="1"/>
  <c r="B31" i="1"/>
  <c r="C31" i="1" s="1"/>
  <c r="B30" i="1"/>
  <c r="C30" i="1" s="1"/>
  <c r="A232" i="1" l="1"/>
  <c r="B231" i="1"/>
  <c r="G230" i="1"/>
  <c r="M230" i="1" s="1"/>
  <c r="E230" i="1"/>
  <c r="J230" i="1" s="1"/>
  <c r="C230" i="1"/>
  <c r="G168" i="1"/>
  <c r="M168" i="1" s="1"/>
  <c r="E168" i="1"/>
  <c r="J168" i="1" s="1"/>
  <c r="C168" i="1"/>
  <c r="B169" i="1"/>
  <c r="A170" i="1"/>
  <c r="G70" i="1"/>
  <c r="M70" i="1" s="1"/>
  <c r="E70" i="1"/>
  <c r="J70" i="1" s="1"/>
  <c r="C70" i="1"/>
  <c r="A72" i="1"/>
  <c r="B71" i="1"/>
  <c r="A48" i="1"/>
  <c r="B47" i="1"/>
  <c r="E46" i="1"/>
  <c r="J46" i="1" s="1"/>
  <c r="C46" i="1"/>
  <c r="G46" i="1"/>
  <c r="M46" i="1" s="1"/>
  <c r="N46" i="1" s="1"/>
  <c r="E31" i="1"/>
  <c r="G31" i="1"/>
  <c r="M31" i="1" s="1"/>
  <c r="G30" i="1"/>
  <c r="M30" i="1" s="1"/>
  <c r="E30" i="1"/>
  <c r="J30" i="1" s="1"/>
  <c r="N34" i="1" l="1"/>
  <c r="H34" i="1"/>
  <c r="J31" i="1"/>
  <c r="H30" i="1"/>
  <c r="G231" i="1"/>
  <c r="M231" i="1" s="1"/>
  <c r="E231" i="1"/>
  <c r="J231" i="1" s="1"/>
  <c r="C231" i="1"/>
  <c r="B232" i="1"/>
  <c r="A233" i="1"/>
  <c r="B170" i="1"/>
  <c r="A171" i="1"/>
  <c r="E169" i="1"/>
  <c r="J169" i="1" s="1"/>
  <c r="G169" i="1"/>
  <c r="M169" i="1" s="1"/>
  <c r="C169" i="1"/>
  <c r="E71" i="1"/>
  <c r="J71" i="1" s="1"/>
  <c r="G71" i="1"/>
  <c r="M71" i="1" s="1"/>
  <c r="C71" i="1"/>
  <c r="B72" i="1"/>
  <c r="A73" i="1"/>
  <c r="C47" i="1"/>
  <c r="G47" i="1"/>
  <c r="M47" i="1" s="1"/>
  <c r="E47" i="1"/>
  <c r="J47" i="1" s="1"/>
  <c r="B48" i="1"/>
  <c r="A49" i="1"/>
  <c r="A234" i="1" l="1"/>
  <c r="B233" i="1"/>
  <c r="C232" i="1"/>
  <c r="G232" i="1"/>
  <c r="M232" i="1" s="1"/>
  <c r="E232" i="1"/>
  <c r="J232" i="1" s="1"/>
  <c r="A172" i="1"/>
  <c r="B171" i="1"/>
  <c r="G170" i="1"/>
  <c r="M170" i="1" s="1"/>
  <c r="E170" i="1"/>
  <c r="J170" i="1" s="1"/>
  <c r="C170" i="1"/>
  <c r="A74" i="1"/>
  <c r="B73" i="1"/>
  <c r="C72" i="1"/>
  <c r="G72" i="1"/>
  <c r="M72" i="1" s="1"/>
  <c r="E72" i="1"/>
  <c r="J72" i="1" s="1"/>
  <c r="B49" i="1"/>
  <c r="A50" i="1"/>
  <c r="E48" i="1"/>
  <c r="J48" i="1" s="1"/>
  <c r="G48" i="1"/>
  <c r="M48" i="1" s="1"/>
  <c r="C48" i="1"/>
  <c r="C233" i="1" l="1"/>
  <c r="G233" i="1"/>
  <c r="M233" i="1" s="1"/>
  <c r="E233" i="1"/>
  <c r="J233" i="1" s="1"/>
  <c r="A235" i="1"/>
  <c r="B234" i="1"/>
  <c r="G171" i="1"/>
  <c r="M171" i="1" s="1"/>
  <c r="C171" i="1"/>
  <c r="E171" i="1"/>
  <c r="J171" i="1" s="1"/>
  <c r="B172" i="1"/>
  <c r="A173" i="1"/>
  <c r="G73" i="1"/>
  <c r="M73" i="1" s="1"/>
  <c r="E73" i="1"/>
  <c r="J73" i="1" s="1"/>
  <c r="C73" i="1"/>
  <c r="A75" i="1"/>
  <c r="B74" i="1"/>
  <c r="A51" i="1"/>
  <c r="B50" i="1"/>
  <c r="G49" i="1"/>
  <c r="M49" i="1" s="1"/>
  <c r="E49" i="1"/>
  <c r="J49" i="1" s="1"/>
  <c r="C49" i="1"/>
  <c r="G234" i="1" l="1"/>
  <c r="M234" i="1" s="1"/>
  <c r="E234" i="1"/>
  <c r="J234" i="1" s="1"/>
  <c r="C234" i="1"/>
  <c r="B235" i="1"/>
  <c r="A236" i="1"/>
  <c r="A174" i="1"/>
  <c r="B173" i="1"/>
  <c r="C172" i="1"/>
  <c r="G172" i="1"/>
  <c r="M172" i="1" s="1"/>
  <c r="E172" i="1"/>
  <c r="J172" i="1" s="1"/>
  <c r="G74" i="1"/>
  <c r="M74" i="1" s="1"/>
  <c r="E74" i="1"/>
  <c r="J74" i="1" s="1"/>
  <c r="C74" i="1"/>
  <c r="B75" i="1"/>
  <c r="A76" i="1"/>
  <c r="G50" i="1"/>
  <c r="M50" i="1" s="1"/>
  <c r="E50" i="1"/>
  <c r="J50" i="1" s="1"/>
  <c r="C50" i="1"/>
  <c r="A52" i="1"/>
  <c r="B51" i="1"/>
  <c r="A237" i="1" l="1"/>
  <c r="B236" i="1"/>
  <c r="E235" i="1"/>
  <c r="J235" i="1" s="1"/>
  <c r="C235" i="1"/>
  <c r="G235" i="1"/>
  <c r="M235" i="1" s="1"/>
  <c r="G173" i="1"/>
  <c r="M173" i="1" s="1"/>
  <c r="E173" i="1"/>
  <c r="J173" i="1" s="1"/>
  <c r="C173" i="1"/>
  <c r="A175" i="1"/>
  <c r="B174" i="1"/>
  <c r="A77" i="1"/>
  <c r="B76" i="1"/>
  <c r="E75" i="1"/>
  <c r="J75" i="1" s="1"/>
  <c r="C75" i="1"/>
  <c r="G75" i="1"/>
  <c r="M75" i="1" s="1"/>
  <c r="C51" i="1"/>
  <c r="G51" i="1"/>
  <c r="M51" i="1" s="1"/>
  <c r="E51" i="1"/>
  <c r="J51" i="1" s="1"/>
  <c r="A53" i="1"/>
  <c r="B52" i="1"/>
  <c r="E236" i="1" l="1"/>
  <c r="J236" i="1" s="1"/>
  <c r="C236" i="1"/>
  <c r="G236" i="1"/>
  <c r="M236" i="1" s="1"/>
  <c r="B237" i="1"/>
  <c r="A238" i="1"/>
  <c r="B175" i="1"/>
  <c r="A176" i="1"/>
  <c r="C174" i="1"/>
  <c r="G174" i="1"/>
  <c r="M174" i="1" s="1"/>
  <c r="E174" i="1"/>
  <c r="J174" i="1" s="1"/>
  <c r="C76" i="1"/>
  <c r="G76" i="1"/>
  <c r="M76" i="1" s="1"/>
  <c r="E76" i="1"/>
  <c r="J76" i="1" s="1"/>
  <c r="B77" i="1"/>
  <c r="A78" i="1"/>
  <c r="A54" i="1"/>
  <c r="B53" i="1"/>
  <c r="G52" i="1"/>
  <c r="M52" i="1" s="1"/>
  <c r="E52" i="1"/>
  <c r="J52" i="1" s="1"/>
  <c r="C52" i="1"/>
  <c r="B238" i="1" l="1"/>
  <c r="A239" i="1"/>
  <c r="G237" i="1"/>
  <c r="M237" i="1" s="1"/>
  <c r="E237" i="1"/>
  <c r="J237" i="1" s="1"/>
  <c r="C237" i="1"/>
  <c r="A177" i="1"/>
  <c r="B176" i="1"/>
  <c r="E175" i="1"/>
  <c r="J175" i="1" s="1"/>
  <c r="C175" i="1"/>
  <c r="G175" i="1"/>
  <c r="M175" i="1" s="1"/>
  <c r="E77" i="1"/>
  <c r="J77" i="1" s="1"/>
  <c r="G77" i="1"/>
  <c r="M77" i="1" s="1"/>
  <c r="C77" i="1"/>
  <c r="B78" i="1"/>
  <c r="A79" i="1"/>
  <c r="C53" i="1"/>
  <c r="E53" i="1"/>
  <c r="J53" i="1" s="1"/>
  <c r="G53" i="1"/>
  <c r="M53" i="1" s="1"/>
  <c r="A55" i="1"/>
  <c r="B54" i="1"/>
  <c r="A240" i="1" l="1"/>
  <c r="B239" i="1"/>
  <c r="G238" i="1"/>
  <c r="M238" i="1" s="1"/>
  <c r="E238" i="1"/>
  <c r="J238" i="1" s="1"/>
  <c r="C238" i="1"/>
  <c r="G176" i="1"/>
  <c r="M176" i="1" s="1"/>
  <c r="E176" i="1"/>
  <c r="J176" i="1" s="1"/>
  <c r="C176" i="1"/>
  <c r="B177" i="1"/>
  <c r="A178" i="1"/>
  <c r="G78" i="1"/>
  <c r="M78" i="1" s="1"/>
  <c r="E78" i="1"/>
  <c r="J78" i="1" s="1"/>
  <c r="C78" i="1"/>
  <c r="A80" i="1"/>
  <c r="B79" i="1"/>
  <c r="E54" i="1"/>
  <c r="J54" i="1" s="1"/>
  <c r="C54" i="1"/>
  <c r="G54" i="1"/>
  <c r="M54" i="1" s="1"/>
  <c r="A56" i="1"/>
  <c r="B55" i="1"/>
  <c r="G239" i="1" l="1"/>
  <c r="M239" i="1" s="1"/>
  <c r="E239" i="1"/>
  <c r="J239" i="1" s="1"/>
  <c r="C239" i="1"/>
  <c r="B240" i="1"/>
  <c r="A241" i="1"/>
  <c r="B178" i="1"/>
  <c r="A179" i="1"/>
  <c r="G177" i="1"/>
  <c r="M177" i="1" s="1"/>
  <c r="E177" i="1"/>
  <c r="J177" i="1" s="1"/>
  <c r="C177" i="1"/>
  <c r="B80" i="1"/>
  <c r="A81" i="1"/>
  <c r="G79" i="1"/>
  <c r="M79" i="1" s="1"/>
  <c r="E79" i="1"/>
  <c r="J79" i="1" s="1"/>
  <c r="C79" i="1"/>
  <c r="E55" i="1"/>
  <c r="J55" i="1" s="1"/>
  <c r="C55" i="1"/>
  <c r="G55" i="1"/>
  <c r="M55" i="1" s="1"/>
  <c r="B56" i="1"/>
  <c r="A57" i="1"/>
  <c r="B57" i="1" s="1"/>
  <c r="A242" i="1" l="1"/>
  <c r="B241" i="1"/>
  <c r="C240" i="1"/>
  <c r="G240" i="1"/>
  <c r="M240" i="1" s="1"/>
  <c r="E240" i="1"/>
  <c r="J240" i="1" s="1"/>
  <c r="A180" i="1"/>
  <c r="B179" i="1"/>
  <c r="G178" i="1"/>
  <c r="M178" i="1" s="1"/>
  <c r="C178" i="1"/>
  <c r="E178" i="1"/>
  <c r="J178" i="1" s="1"/>
  <c r="A82" i="1"/>
  <c r="B81" i="1"/>
  <c r="C80" i="1"/>
  <c r="G80" i="1"/>
  <c r="M80" i="1" s="1"/>
  <c r="E80" i="1"/>
  <c r="J80" i="1" s="1"/>
  <c r="G57" i="1"/>
  <c r="M57" i="1" s="1"/>
  <c r="E57" i="1"/>
  <c r="J57" i="1" s="1"/>
  <c r="C57" i="1"/>
  <c r="G56" i="1"/>
  <c r="M56" i="1" s="1"/>
  <c r="E56" i="1"/>
  <c r="J56" i="1" s="1"/>
  <c r="C56" i="1"/>
  <c r="G241" i="1" l="1"/>
  <c r="M241" i="1" s="1"/>
  <c r="E241" i="1"/>
  <c r="J241" i="1" s="1"/>
  <c r="C241" i="1"/>
  <c r="A243" i="1"/>
  <c r="B242" i="1"/>
  <c r="G179" i="1"/>
  <c r="M179" i="1" s="1"/>
  <c r="C179" i="1"/>
  <c r="E179" i="1"/>
  <c r="J179" i="1" s="1"/>
  <c r="B180" i="1"/>
  <c r="A181" i="1"/>
  <c r="G81" i="1"/>
  <c r="M81" i="1" s="1"/>
  <c r="E81" i="1"/>
  <c r="J81" i="1" s="1"/>
  <c r="C81" i="1"/>
  <c r="A83" i="1"/>
  <c r="B82" i="1"/>
  <c r="G242" i="1" l="1"/>
  <c r="M242" i="1" s="1"/>
  <c r="E242" i="1"/>
  <c r="J242" i="1" s="1"/>
  <c r="C242" i="1"/>
  <c r="B243" i="1"/>
  <c r="A244" i="1"/>
  <c r="C180" i="1"/>
  <c r="G180" i="1"/>
  <c r="M180" i="1" s="1"/>
  <c r="E180" i="1"/>
  <c r="J180" i="1" s="1"/>
  <c r="A182" i="1"/>
  <c r="B181" i="1"/>
  <c r="G82" i="1"/>
  <c r="M82" i="1" s="1"/>
  <c r="E82" i="1"/>
  <c r="J82" i="1" s="1"/>
  <c r="C82" i="1"/>
  <c r="B83" i="1"/>
  <c r="A84" i="1"/>
  <c r="A245" i="1" l="1"/>
  <c r="B244" i="1"/>
  <c r="E243" i="1"/>
  <c r="J243" i="1" s="1"/>
  <c r="C243" i="1"/>
  <c r="G243" i="1"/>
  <c r="M243" i="1" s="1"/>
  <c r="A183" i="1"/>
  <c r="B182" i="1"/>
  <c r="E181" i="1"/>
  <c r="J181" i="1" s="1"/>
  <c r="G181" i="1"/>
  <c r="M181" i="1" s="1"/>
  <c r="C181" i="1"/>
  <c r="E83" i="1"/>
  <c r="J83" i="1" s="1"/>
  <c r="C83" i="1"/>
  <c r="G83" i="1"/>
  <c r="M83" i="1" s="1"/>
  <c r="A85" i="1"/>
  <c r="B84" i="1"/>
  <c r="G244" i="1" l="1"/>
  <c r="M244" i="1" s="1"/>
  <c r="E244" i="1"/>
  <c r="J244" i="1" s="1"/>
  <c r="C244" i="1"/>
  <c r="B245" i="1"/>
  <c r="A246" i="1"/>
  <c r="C182" i="1"/>
  <c r="G182" i="1"/>
  <c r="M182" i="1" s="1"/>
  <c r="E182" i="1"/>
  <c r="J182" i="1" s="1"/>
  <c r="B183" i="1"/>
  <c r="A184" i="1"/>
  <c r="G84" i="1"/>
  <c r="M84" i="1" s="1"/>
  <c r="E84" i="1"/>
  <c r="J84" i="1" s="1"/>
  <c r="C84" i="1"/>
  <c r="B85" i="1"/>
  <c r="A86" i="1"/>
  <c r="G245" i="1" l="1"/>
  <c r="M245" i="1" s="1"/>
  <c r="E245" i="1"/>
  <c r="J245" i="1" s="1"/>
  <c r="C245" i="1"/>
  <c r="B246" i="1"/>
  <c r="A247" i="1"/>
  <c r="A185" i="1"/>
  <c r="B184" i="1"/>
  <c r="E183" i="1"/>
  <c r="J183" i="1" s="1"/>
  <c r="C183" i="1"/>
  <c r="G183" i="1"/>
  <c r="M183" i="1" s="1"/>
  <c r="B86" i="1"/>
  <c r="A87" i="1"/>
  <c r="C85" i="1"/>
  <c r="G85" i="1"/>
  <c r="M85" i="1" s="1"/>
  <c r="E85" i="1"/>
  <c r="J85" i="1" s="1"/>
  <c r="G246" i="1" l="1"/>
  <c r="M246" i="1" s="1"/>
  <c r="E246" i="1"/>
  <c r="J246" i="1" s="1"/>
  <c r="C246" i="1"/>
  <c r="A248" i="1"/>
  <c r="B247" i="1"/>
  <c r="G184" i="1"/>
  <c r="M184" i="1" s="1"/>
  <c r="E184" i="1"/>
  <c r="J184" i="1" s="1"/>
  <c r="C184" i="1"/>
  <c r="B185" i="1"/>
  <c r="A186" i="1"/>
  <c r="A88" i="1"/>
  <c r="B87" i="1"/>
  <c r="G86" i="1"/>
  <c r="M86" i="1" s="1"/>
  <c r="E86" i="1"/>
  <c r="J86" i="1" s="1"/>
  <c r="C86" i="1"/>
  <c r="G247" i="1" l="1"/>
  <c r="M247" i="1" s="1"/>
  <c r="E247" i="1"/>
  <c r="J247" i="1" s="1"/>
  <c r="C247" i="1"/>
  <c r="B248" i="1"/>
  <c r="A249" i="1"/>
  <c r="G185" i="1"/>
  <c r="M185" i="1" s="1"/>
  <c r="E185" i="1"/>
  <c r="J185" i="1" s="1"/>
  <c r="C185" i="1"/>
  <c r="B186" i="1"/>
  <c r="A187" i="1"/>
  <c r="E87" i="1"/>
  <c r="J87" i="1" s="1"/>
  <c r="G87" i="1"/>
  <c r="M87" i="1" s="1"/>
  <c r="C87" i="1"/>
  <c r="B88" i="1"/>
  <c r="A89" i="1"/>
  <c r="C248" i="1" l="1"/>
  <c r="G248" i="1"/>
  <c r="M248" i="1" s="1"/>
  <c r="E248" i="1"/>
  <c r="J248" i="1" s="1"/>
  <c r="A250" i="1"/>
  <c r="B249" i="1"/>
  <c r="A188" i="1"/>
  <c r="B187" i="1"/>
  <c r="G186" i="1"/>
  <c r="M186" i="1" s="1"/>
  <c r="E186" i="1"/>
  <c r="J186" i="1" s="1"/>
  <c r="C186" i="1"/>
  <c r="C88" i="1"/>
  <c r="G88" i="1"/>
  <c r="M88" i="1" s="1"/>
  <c r="E88" i="1"/>
  <c r="J88" i="1" s="1"/>
  <c r="A90" i="1"/>
  <c r="B89" i="1"/>
  <c r="A251" i="1" l="1"/>
  <c r="B250" i="1"/>
  <c r="G249" i="1"/>
  <c r="M249" i="1" s="1"/>
  <c r="E249" i="1"/>
  <c r="J249" i="1" s="1"/>
  <c r="C249" i="1"/>
  <c r="G187" i="1"/>
  <c r="M187" i="1" s="1"/>
  <c r="C187" i="1"/>
  <c r="E187" i="1"/>
  <c r="J187" i="1" s="1"/>
  <c r="B188" i="1"/>
  <c r="A189" i="1"/>
  <c r="A91" i="1"/>
  <c r="B90" i="1"/>
  <c r="G89" i="1"/>
  <c r="M89" i="1" s="1"/>
  <c r="E89" i="1"/>
  <c r="J89" i="1" s="1"/>
  <c r="C89" i="1"/>
  <c r="G250" i="1" l="1"/>
  <c r="M250" i="1" s="1"/>
  <c r="E250" i="1"/>
  <c r="J250" i="1" s="1"/>
  <c r="C250" i="1"/>
  <c r="B251" i="1"/>
  <c r="A252" i="1"/>
  <c r="A190" i="1"/>
  <c r="B189" i="1"/>
  <c r="C188" i="1"/>
  <c r="G188" i="1"/>
  <c r="M188" i="1" s="1"/>
  <c r="E188" i="1"/>
  <c r="J188" i="1" s="1"/>
  <c r="G90" i="1"/>
  <c r="M90" i="1" s="1"/>
  <c r="C90" i="1"/>
  <c r="E90" i="1"/>
  <c r="J90" i="1" s="1"/>
  <c r="B91" i="1"/>
  <c r="A92" i="1"/>
  <c r="E251" i="1" l="1"/>
  <c r="J251" i="1" s="1"/>
  <c r="C251" i="1"/>
  <c r="G251" i="1"/>
  <c r="M251" i="1" s="1"/>
  <c r="A253" i="1"/>
  <c r="B252" i="1"/>
  <c r="E189" i="1"/>
  <c r="J189" i="1" s="1"/>
  <c r="G189" i="1"/>
  <c r="M189" i="1" s="1"/>
  <c r="C189" i="1"/>
  <c r="A191" i="1"/>
  <c r="B190" i="1"/>
  <c r="E91" i="1"/>
  <c r="J91" i="1" s="1"/>
  <c r="C91" i="1"/>
  <c r="G91" i="1"/>
  <c r="M91" i="1" s="1"/>
  <c r="A93" i="1"/>
  <c r="B92" i="1"/>
  <c r="B253" i="1" l="1"/>
  <c r="A254" i="1"/>
  <c r="C252" i="1"/>
  <c r="G252" i="1"/>
  <c r="M252" i="1" s="1"/>
  <c r="E252" i="1"/>
  <c r="J252" i="1" s="1"/>
  <c r="B191" i="1"/>
  <c r="A192" i="1"/>
  <c r="C190" i="1"/>
  <c r="G190" i="1"/>
  <c r="M190" i="1" s="1"/>
  <c r="E190" i="1"/>
  <c r="J190" i="1" s="1"/>
  <c r="B93" i="1"/>
  <c r="A94" i="1"/>
  <c r="G92" i="1"/>
  <c r="M92" i="1" s="1"/>
  <c r="C92" i="1"/>
  <c r="E92" i="1"/>
  <c r="J92" i="1" s="1"/>
  <c r="B254" i="1" l="1"/>
  <c r="A255" i="1"/>
  <c r="G253" i="1"/>
  <c r="M253" i="1" s="1"/>
  <c r="E253" i="1"/>
  <c r="J253" i="1" s="1"/>
  <c r="C253" i="1"/>
  <c r="A193" i="1"/>
  <c r="B192" i="1"/>
  <c r="E191" i="1"/>
  <c r="J191" i="1" s="1"/>
  <c r="C191" i="1"/>
  <c r="G191" i="1"/>
  <c r="M191" i="1" s="1"/>
  <c r="B94" i="1"/>
  <c r="A95" i="1"/>
  <c r="G93" i="1"/>
  <c r="M93" i="1" s="1"/>
  <c r="E93" i="1"/>
  <c r="J93" i="1" s="1"/>
  <c r="C93" i="1"/>
  <c r="A256" i="1" l="1"/>
  <c r="B255" i="1"/>
  <c r="G254" i="1"/>
  <c r="M254" i="1" s="1"/>
  <c r="E254" i="1"/>
  <c r="J254" i="1" s="1"/>
  <c r="C254" i="1"/>
  <c r="G192" i="1"/>
  <c r="M192" i="1" s="1"/>
  <c r="E192" i="1"/>
  <c r="J192" i="1" s="1"/>
  <c r="C192" i="1"/>
  <c r="B193" i="1"/>
  <c r="A194" i="1"/>
  <c r="A96" i="1"/>
  <c r="B95" i="1"/>
  <c r="G94" i="1"/>
  <c r="M94" i="1" s="1"/>
  <c r="E94" i="1"/>
  <c r="J94" i="1" s="1"/>
  <c r="C94" i="1"/>
  <c r="E255" i="1" l="1"/>
  <c r="J255" i="1" s="1"/>
  <c r="G255" i="1"/>
  <c r="M255" i="1" s="1"/>
  <c r="C255" i="1"/>
  <c r="B256" i="1"/>
  <c r="A257" i="1"/>
  <c r="B194" i="1"/>
  <c r="A195" i="1"/>
  <c r="E193" i="1"/>
  <c r="J193" i="1" s="1"/>
  <c r="G193" i="1"/>
  <c r="M193" i="1" s="1"/>
  <c r="C193" i="1"/>
  <c r="E95" i="1"/>
  <c r="J95" i="1" s="1"/>
  <c r="G95" i="1"/>
  <c r="M95" i="1" s="1"/>
  <c r="C95" i="1"/>
  <c r="B96" i="1"/>
  <c r="A97" i="1"/>
  <c r="A258" i="1" l="1"/>
  <c r="B257" i="1"/>
  <c r="C256" i="1"/>
  <c r="E256" i="1"/>
  <c r="J256" i="1" s="1"/>
  <c r="G256" i="1"/>
  <c r="M256" i="1" s="1"/>
  <c r="A196" i="1"/>
  <c r="B195" i="1"/>
  <c r="G194" i="1"/>
  <c r="M194" i="1" s="1"/>
  <c r="C194" i="1"/>
  <c r="E194" i="1"/>
  <c r="J194" i="1" s="1"/>
  <c r="C96" i="1"/>
  <c r="G96" i="1"/>
  <c r="M96" i="1" s="1"/>
  <c r="E96" i="1"/>
  <c r="J96" i="1" s="1"/>
  <c r="A98" i="1"/>
  <c r="B97" i="1"/>
  <c r="G257" i="1" l="1"/>
  <c r="M257" i="1" s="1"/>
  <c r="E257" i="1"/>
  <c r="J257" i="1" s="1"/>
  <c r="C257" i="1"/>
  <c r="A259" i="1"/>
  <c r="B258" i="1"/>
  <c r="G195" i="1"/>
  <c r="M195" i="1" s="1"/>
  <c r="E195" i="1"/>
  <c r="J195" i="1" s="1"/>
  <c r="C195" i="1"/>
  <c r="B196" i="1"/>
  <c r="A197" i="1"/>
  <c r="A99" i="1"/>
  <c r="B98" i="1"/>
  <c r="G97" i="1"/>
  <c r="M97" i="1" s="1"/>
  <c r="E97" i="1"/>
  <c r="J97" i="1" s="1"/>
  <c r="C97" i="1"/>
  <c r="G258" i="1" l="1"/>
  <c r="M258" i="1" s="1"/>
  <c r="E258" i="1"/>
  <c r="J258" i="1" s="1"/>
  <c r="C258" i="1"/>
  <c r="B259" i="1"/>
  <c r="A260" i="1"/>
  <c r="C196" i="1"/>
  <c r="G196" i="1"/>
  <c r="M196" i="1" s="1"/>
  <c r="E196" i="1"/>
  <c r="J196" i="1" s="1"/>
  <c r="A198" i="1"/>
  <c r="B197" i="1"/>
  <c r="G98" i="1"/>
  <c r="M98" i="1" s="1"/>
  <c r="C98" i="1"/>
  <c r="E98" i="1"/>
  <c r="J98" i="1" s="1"/>
  <c r="B99" i="1"/>
  <c r="A100" i="1"/>
  <c r="A261" i="1" l="1"/>
  <c r="B260" i="1"/>
  <c r="E259" i="1"/>
  <c r="J259" i="1" s="1"/>
  <c r="C259" i="1"/>
  <c r="G259" i="1"/>
  <c r="M259" i="1" s="1"/>
  <c r="G197" i="1"/>
  <c r="M197" i="1" s="1"/>
  <c r="E197" i="1"/>
  <c r="J197" i="1" s="1"/>
  <c r="C197" i="1"/>
  <c r="A199" i="1"/>
  <c r="B198" i="1"/>
  <c r="E99" i="1"/>
  <c r="J99" i="1" s="1"/>
  <c r="C99" i="1"/>
  <c r="G99" i="1"/>
  <c r="M99" i="1" s="1"/>
  <c r="A101" i="1"/>
  <c r="B100" i="1"/>
  <c r="G260" i="1" l="1"/>
  <c r="M260" i="1" s="1"/>
  <c r="E260" i="1"/>
  <c r="J260" i="1" s="1"/>
  <c r="C260" i="1"/>
  <c r="B261" i="1"/>
  <c r="A262" i="1"/>
  <c r="B199" i="1"/>
  <c r="A200" i="1"/>
  <c r="C198" i="1"/>
  <c r="E198" i="1"/>
  <c r="J198" i="1" s="1"/>
  <c r="G198" i="1"/>
  <c r="M198" i="1" s="1"/>
  <c r="B101" i="1"/>
  <c r="A102" i="1"/>
  <c r="C100" i="1"/>
  <c r="G100" i="1"/>
  <c r="M100" i="1" s="1"/>
  <c r="E100" i="1"/>
  <c r="J100" i="1" s="1"/>
  <c r="B262" i="1" l="1"/>
  <c r="A263" i="1"/>
  <c r="G261" i="1"/>
  <c r="M261" i="1" s="1"/>
  <c r="E261" i="1"/>
  <c r="J261" i="1" s="1"/>
  <c r="C261" i="1"/>
  <c r="A201" i="1"/>
  <c r="B200" i="1"/>
  <c r="E199" i="1"/>
  <c r="J199" i="1" s="1"/>
  <c r="C199" i="1"/>
  <c r="G199" i="1"/>
  <c r="M199" i="1" s="1"/>
  <c r="B102" i="1"/>
  <c r="A103" i="1"/>
  <c r="C101" i="1"/>
  <c r="E101" i="1"/>
  <c r="J101" i="1" s="1"/>
  <c r="G101" i="1"/>
  <c r="M101" i="1" s="1"/>
  <c r="A264" i="1" l="1"/>
  <c r="B263" i="1"/>
  <c r="G262" i="1"/>
  <c r="M262" i="1" s="1"/>
  <c r="E262" i="1"/>
  <c r="J262" i="1" s="1"/>
  <c r="C262" i="1"/>
  <c r="G200" i="1"/>
  <c r="M200" i="1" s="1"/>
  <c r="E200" i="1"/>
  <c r="J200" i="1" s="1"/>
  <c r="C200" i="1"/>
  <c r="B201" i="1"/>
  <c r="A202" i="1"/>
  <c r="A104" i="1"/>
  <c r="B103" i="1"/>
  <c r="G102" i="1"/>
  <c r="M102" i="1" s="1"/>
  <c r="E102" i="1"/>
  <c r="J102" i="1" s="1"/>
  <c r="C102" i="1"/>
  <c r="G263" i="1" l="1"/>
  <c r="M263" i="1" s="1"/>
  <c r="E263" i="1"/>
  <c r="J263" i="1" s="1"/>
  <c r="C263" i="1"/>
  <c r="B264" i="1"/>
  <c r="A265" i="1"/>
  <c r="B202" i="1"/>
  <c r="A203" i="1"/>
  <c r="E201" i="1"/>
  <c r="J201" i="1" s="1"/>
  <c r="G201" i="1"/>
  <c r="M201" i="1" s="1"/>
  <c r="C201" i="1"/>
  <c r="G103" i="1"/>
  <c r="M103" i="1" s="1"/>
  <c r="E103" i="1"/>
  <c r="J103" i="1" s="1"/>
  <c r="C103" i="1"/>
  <c r="B104" i="1"/>
  <c r="A105" i="1"/>
  <c r="A266" i="1" l="1"/>
  <c r="B265" i="1"/>
  <c r="C264" i="1"/>
  <c r="G264" i="1"/>
  <c r="M264" i="1" s="1"/>
  <c r="E264" i="1"/>
  <c r="J264" i="1" s="1"/>
  <c r="A204" i="1"/>
  <c r="B203" i="1"/>
  <c r="G202" i="1"/>
  <c r="M202" i="1" s="1"/>
  <c r="E202" i="1"/>
  <c r="J202" i="1" s="1"/>
  <c r="C202" i="1"/>
  <c r="A106" i="1"/>
  <c r="B105" i="1"/>
  <c r="C104" i="1"/>
  <c r="G104" i="1"/>
  <c r="M104" i="1" s="1"/>
  <c r="E104" i="1"/>
  <c r="J104" i="1" s="1"/>
  <c r="G265" i="1" l="1"/>
  <c r="M265" i="1" s="1"/>
  <c r="E265" i="1"/>
  <c r="J265" i="1" s="1"/>
  <c r="C265" i="1"/>
  <c r="A267" i="1"/>
  <c r="B266" i="1"/>
  <c r="G203" i="1"/>
  <c r="M203" i="1" s="1"/>
  <c r="C203" i="1"/>
  <c r="E203" i="1"/>
  <c r="J203" i="1" s="1"/>
  <c r="B204" i="1"/>
  <c r="A205" i="1"/>
  <c r="G105" i="1"/>
  <c r="M105" i="1" s="1"/>
  <c r="E105" i="1"/>
  <c r="J105" i="1" s="1"/>
  <c r="C105" i="1"/>
  <c r="A107" i="1"/>
  <c r="B106" i="1"/>
  <c r="G266" i="1" l="1"/>
  <c r="M266" i="1" s="1"/>
  <c r="E266" i="1"/>
  <c r="J266" i="1" s="1"/>
  <c r="C266" i="1"/>
  <c r="B267" i="1"/>
  <c r="A268" i="1"/>
  <c r="A206" i="1"/>
  <c r="B205" i="1"/>
  <c r="C204" i="1"/>
  <c r="G204" i="1"/>
  <c r="M204" i="1" s="1"/>
  <c r="E204" i="1"/>
  <c r="J204" i="1" s="1"/>
  <c r="B107" i="1"/>
  <c r="A108" i="1"/>
  <c r="G106" i="1"/>
  <c r="M106" i="1" s="1"/>
  <c r="E106" i="1"/>
  <c r="J106" i="1" s="1"/>
  <c r="C106" i="1"/>
  <c r="E267" i="1" l="1"/>
  <c r="J267" i="1" s="1"/>
  <c r="C267" i="1"/>
  <c r="G267" i="1"/>
  <c r="M267" i="1" s="1"/>
  <c r="A269" i="1"/>
  <c r="B268" i="1"/>
  <c r="G205" i="1"/>
  <c r="M205" i="1" s="1"/>
  <c r="E205" i="1"/>
  <c r="J205" i="1" s="1"/>
  <c r="C205" i="1"/>
  <c r="A207" i="1"/>
  <c r="B206" i="1"/>
  <c r="A109" i="1"/>
  <c r="B108" i="1"/>
  <c r="E107" i="1"/>
  <c r="J107" i="1" s="1"/>
  <c r="C107" i="1"/>
  <c r="G107" i="1"/>
  <c r="M107" i="1" s="1"/>
  <c r="G268" i="1" l="1"/>
  <c r="M268" i="1" s="1"/>
  <c r="E268" i="1"/>
  <c r="J268" i="1" s="1"/>
  <c r="C268" i="1"/>
  <c r="B269" i="1"/>
  <c r="A270" i="1"/>
  <c r="B207" i="1"/>
  <c r="A208" i="1"/>
  <c r="C206" i="1"/>
  <c r="E206" i="1"/>
  <c r="J206" i="1" s="1"/>
  <c r="G206" i="1"/>
  <c r="M206" i="1" s="1"/>
  <c r="G108" i="1"/>
  <c r="M108" i="1" s="1"/>
  <c r="E108" i="1"/>
  <c r="J108" i="1" s="1"/>
  <c r="C108" i="1"/>
  <c r="B109" i="1"/>
  <c r="A110" i="1"/>
  <c r="B270" i="1" l="1"/>
  <c r="A271" i="1"/>
  <c r="C269" i="1"/>
  <c r="G269" i="1"/>
  <c r="M269" i="1" s="1"/>
  <c r="E269" i="1"/>
  <c r="J269" i="1" s="1"/>
  <c r="A209" i="1"/>
  <c r="B208" i="1"/>
  <c r="E207" i="1"/>
  <c r="J207" i="1" s="1"/>
  <c r="C207" i="1"/>
  <c r="G207" i="1"/>
  <c r="M207" i="1" s="1"/>
  <c r="E109" i="1"/>
  <c r="J109" i="1" s="1"/>
  <c r="C109" i="1"/>
  <c r="G109" i="1"/>
  <c r="M109" i="1" s="1"/>
  <c r="B110" i="1"/>
  <c r="A111" i="1"/>
  <c r="A272" i="1" l="1"/>
  <c r="B271" i="1"/>
  <c r="G270" i="1"/>
  <c r="M270" i="1" s="1"/>
  <c r="E270" i="1"/>
  <c r="J270" i="1" s="1"/>
  <c r="C270" i="1"/>
  <c r="G208" i="1"/>
  <c r="M208" i="1" s="1"/>
  <c r="E208" i="1"/>
  <c r="J208" i="1" s="1"/>
  <c r="C208" i="1"/>
  <c r="B209" i="1"/>
  <c r="A210" i="1"/>
  <c r="G110" i="1"/>
  <c r="M110" i="1" s="1"/>
  <c r="E110" i="1"/>
  <c r="J110" i="1" s="1"/>
  <c r="C110" i="1"/>
  <c r="A112" i="1"/>
  <c r="B111" i="1"/>
  <c r="G271" i="1" l="1"/>
  <c r="M271" i="1" s="1"/>
  <c r="E271" i="1"/>
  <c r="J271" i="1" s="1"/>
  <c r="C271" i="1"/>
  <c r="B272" i="1"/>
  <c r="A273" i="1"/>
  <c r="G209" i="1"/>
  <c r="M209" i="1" s="1"/>
  <c r="E209" i="1"/>
  <c r="J209" i="1" s="1"/>
  <c r="C209" i="1"/>
  <c r="B210" i="1"/>
  <c r="A211" i="1"/>
  <c r="E111" i="1"/>
  <c r="J111" i="1" s="1"/>
  <c r="G111" i="1"/>
  <c r="M111" i="1" s="1"/>
  <c r="C111" i="1"/>
  <c r="B112" i="1"/>
  <c r="A113" i="1"/>
  <c r="A274" i="1" l="1"/>
  <c r="B273" i="1"/>
  <c r="C272" i="1"/>
  <c r="G272" i="1"/>
  <c r="M272" i="1" s="1"/>
  <c r="E272" i="1"/>
  <c r="J272" i="1" s="1"/>
  <c r="G210" i="1"/>
  <c r="M210" i="1" s="1"/>
  <c r="E210" i="1"/>
  <c r="J210" i="1" s="1"/>
  <c r="C210" i="1"/>
  <c r="A212" i="1"/>
  <c r="B211" i="1"/>
  <c r="A114" i="1"/>
  <c r="B113" i="1"/>
  <c r="C112" i="1"/>
  <c r="G112" i="1"/>
  <c r="M112" i="1" s="1"/>
  <c r="E112" i="1"/>
  <c r="J112" i="1" s="1"/>
  <c r="G273" i="1" l="1"/>
  <c r="M273" i="1" s="1"/>
  <c r="E273" i="1"/>
  <c r="J273" i="1" s="1"/>
  <c r="C273" i="1"/>
  <c r="A275" i="1"/>
  <c r="B274" i="1"/>
  <c r="B212" i="1"/>
  <c r="A213" i="1"/>
  <c r="G211" i="1"/>
  <c r="M211" i="1" s="1"/>
  <c r="C211" i="1"/>
  <c r="E211" i="1"/>
  <c r="J211" i="1" s="1"/>
  <c r="G113" i="1"/>
  <c r="M113" i="1" s="1"/>
  <c r="E113" i="1"/>
  <c r="J113" i="1" s="1"/>
  <c r="C113" i="1"/>
  <c r="A115" i="1"/>
  <c r="B114" i="1"/>
  <c r="B275" i="1" l="1"/>
  <c r="A276" i="1"/>
  <c r="G274" i="1"/>
  <c r="M274" i="1" s="1"/>
  <c r="E274" i="1"/>
  <c r="J274" i="1" s="1"/>
  <c r="C274" i="1"/>
  <c r="A214" i="1"/>
  <c r="B213" i="1"/>
  <c r="C212" i="1"/>
  <c r="E212" i="1"/>
  <c r="J212" i="1" s="1"/>
  <c r="G212" i="1"/>
  <c r="M212" i="1" s="1"/>
  <c r="B115" i="1"/>
  <c r="A116" i="1"/>
  <c r="G114" i="1"/>
  <c r="M114" i="1" s="1"/>
  <c r="E114" i="1"/>
  <c r="J114" i="1" s="1"/>
  <c r="C114" i="1"/>
  <c r="A277" i="1" l="1"/>
  <c r="B276" i="1"/>
  <c r="E275" i="1"/>
  <c r="J275" i="1" s="1"/>
  <c r="C275" i="1"/>
  <c r="G275" i="1"/>
  <c r="M275" i="1" s="1"/>
  <c r="G213" i="1"/>
  <c r="M213" i="1" s="1"/>
  <c r="E213" i="1"/>
  <c r="J213" i="1" s="1"/>
  <c r="C213" i="1"/>
  <c r="A215" i="1"/>
  <c r="B214" i="1"/>
  <c r="A117" i="1"/>
  <c r="B116" i="1"/>
  <c r="E115" i="1"/>
  <c r="J115" i="1" s="1"/>
  <c r="C115" i="1"/>
  <c r="G115" i="1"/>
  <c r="M115" i="1" s="1"/>
  <c r="G276" i="1" l="1"/>
  <c r="M276" i="1" s="1"/>
  <c r="E276" i="1"/>
  <c r="J276" i="1" s="1"/>
  <c r="C276" i="1"/>
  <c r="B277" i="1"/>
  <c r="A278" i="1"/>
  <c r="B278" i="1" s="1"/>
  <c r="E214" i="1"/>
  <c r="J214" i="1" s="1"/>
  <c r="G214" i="1"/>
  <c r="M214" i="1" s="1"/>
  <c r="C214" i="1"/>
  <c r="B215" i="1"/>
  <c r="A216" i="1"/>
  <c r="G116" i="1"/>
  <c r="M116" i="1" s="1"/>
  <c r="C116" i="1"/>
  <c r="E116" i="1"/>
  <c r="J116" i="1" s="1"/>
  <c r="B117" i="1"/>
  <c r="A118" i="1"/>
  <c r="G278" i="1" l="1"/>
  <c r="M278" i="1" s="1"/>
  <c r="E278" i="1"/>
  <c r="J278" i="1" s="1"/>
  <c r="C278" i="1"/>
  <c r="E277" i="1"/>
  <c r="J277" i="1" s="1"/>
  <c r="C277" i="1"/>
  <c r="G277" i="1"/>
  <c r="M277" i="1" s="1"/>
  <c r="A217" i="1"/>
  <c r="B216" i="1"/>
  <c r="E215" i="1"/>
  <c r="J215" i="1" s="1"/>
  <c r="C215" i="1"/>
  <c r="G215" i="1"/>
  <c r="M215" i="1" s="1"/>
  <c r="G117" i="1"/>
  <c r="M117" i="1" s="1"/>
  <c r="E117" i="1"/>
  <c r="J117" i="1" s="1"/>
  <c r="C117" i="1"/>
  <c r="B118" i="1"/>
  <c r="A119" i="1"/>
  <c r="G216" i="1" l="1"/>
  <c r="M216" i="1" s="1"/>
  <c r="E216" i="1"/>
  <c r="J216" i="1" s="1"/>
  <c r="C216" i="1"/>
  <c r="B217" i="1"/>
  <c r="A218" i="1"/>
  <c r="B218" i="1" s="1"/>
  <c r="A120" i="1"/>
  <c r="B119" i="1"/>
  <c r="G118" i="1"/>
  <c r="M118" i="1" s="1"/>
  <c r="E118" i="1"/>
  <c r="J118" i="1" s="1"/>
  <c r="C118" i="1"/>
  <c r="G218" i="1" l="1"/>
  <c r="M218" i="1" s="1"/>
  <c r="E218" i="1"/>
  <c r="J218" i="1" s="1"/>
  <c r="C218" i="1"/>
  <c r="E217" i="1"/>
  <c r="J217" i="1" s="1"/>
  <c r="G217" i="1"/>
  <c r="M217" i="1" s="1"/>
  <c r="C217" i="1"/>
  <c r="G119" i="1"/>
  <c r="M119" i="1" s="1"/>
  <c r="E119" i="1"/>
  <c r="J119" i="1" s="1"/>
  <c r="C119" i="1"/>
  <c r="B120" i="1"/>
  <c r="A121" i="1"/>
  <c r="C120" i="1" l="1"/>
  <c r="G120" i="1"/>
  <c r="M120" i="1" s="1"/>
  <c r="E120" i="1"/>
  <c r="J120" i="1" s="1"/>
  <c r="A122" i="1"/>
  <c r="B121" i="1"/>
  <c r="A123" i="1" l="1"/>
  <c r="B122" i="1"/>
  <c r="G121" i="1"/>
  <c r="M121" i="1" s="1"/>
  <c r="E121" i="1"/>
  <c r="J121" i="1" s="1"/>
  <c r="C121" i="1"/>
  <c r="G122" i="1" l="1"/>
  <c r="M122" i="1" s="1"/>
  <c r="C122" i="1"/>
  <c r="E122" i="1"/>
  <c r="J122" i="1" s="1"/>
  <c r="B123" i="1"/>
  <c r="A124" i="1"/>
  <c r="E123" i="1" l="1"/>
  <c r="J123" i="1" s="1"/>
  <c r="C123" i="1"/>
  <c r="G123" i="1"/>
  <c r="M123" i="1" s="1"/>
  <c r="A125" i="1"/>
  <c r="B124" i="1"/>
  <c r="B125" i="1" l="1"/>
  <c r="A126" i="1"/>
  <c r="G124" i="1"/>
  <c r="M124" i="1" s="1"/>
  <c r="E124" i="1"/>
  <c r="J124" i="1" s="1"/>
  <c r="C124" i="1"/>
  <c r="B126" i="1" l="1"/>
  <c r="A127" i="1"/>
  <c r="G125" i="1"/>
  <c r="M125" i="1" s="1"/>
  <c r="E125" i="1"/>
  <c r="J125" i="1" s="1"/>
  <c r="C125" i="1"/>
  <c r="A128" i="1" l="1"/>
  <c r="B127" i="1"/>
  <c r="G126" i="1"/>
  <c r="M126" i="1" s="1"/>
  <c r="E126" i="1"/>
  <c r="J126" i="1" s="1"/>
  <c r="C126" i="1"/>
  <c r="E127" i="1" l="1"/>
  <c r="J127" i="1" s="1"/>
  <c r="G127" i="1"/>
  <c r="M127" i="1" s="1"/>
  <c r="C127" i="1"/>
  <c r="B128" i="1"/>
  <c r="A129" i="1"/>
  <c r="C128" i="1" l="1"/>
  <c r="E128" i="1"/>
  <c r="J128" i="1" s="1"/>
  <c r="G128" i="1"/>
  <c r="M128" i="1" s="1"/>
  <c r="A130" i="1"/>
  <c r="B129" i="1"/>
  <c r="A131" i="1" l="1"/>
  <c r="B130" i="1"/>
  <c r="G129" i="1"/>
  <c r="M129" i="1" s="1"/>
  <c r="E129" i="1"/>
  <c r="J129" i="1" s="1"/>
  <c r="C129" i="1"/>
  <c r="G130" i="1" l="1"/>
  <c r="M130" i="1" s="1"/>
  <c r="E130" i="1"/>
  <c r="J130" i="1" s="1"/>
  <c r="C130" i="1"/>
  <c r="B131" i="1"/>
  <c r="A132" i="1"/>
  <c r="E131" i="1" l="1"/>
  <c r="J131" i="1" s="1"/>
  <c r="C131" i="1"/>
  <c r="G131" i="1"/>
  <c r="M131" i="1" s="1"/>
  <c r="A133" i="1"/>
  <c r="B132" i="1"/>
  <c r="C132" i="1" l="1"/>
  <c r="G132" i="1"/>
  <c r="M132" i="1" s="1"/>
  <c r="E132" i="1"/>
  <c r="J132" i="1" s="1"/>
  <c r="B133" i="1"/>
  <c r="A134" i="1"/>
  <c r="G133" i="1" l="1"/>
  <c r="M133" i="1" s="1"/>
  <c r="E133" i="1"/>
  <c r="J133" i="1" s="1"/>
  <c r="C133" i="1"/>
  <c r="B134" i="1"/>
  <c r="A135" i="1"/>
  <c r="G134" i="1" l="1"/>
  <c r="M134" i="1" s="1"/>
  <c r="E134" i="1"/>
  <c r="J134" i="1" s="1"/>
  <c r="C134" i="1"/>
  <c r="A136" i="1"/>
  <c r="B135" i="1"/>
  <c r="B136" i="1" l="1"/>
  <c r="A137" i="1"/>
  <c r="E135" i="1"/>
  <c r="J135" i="1" s="1"/>
  <c r="G135" i="1"/>
  <c r="M135" i="1" s="1"/>
  <c r="C135" i="1"/>
  <c r="A138" i="1" l="1"/>
  <c r="B137" i="1"/>
  <c r="C136" i="1"/>
  <c r="G136" i="1"/>
  <c r="M136" i="1" s="1"/>
  <c r="E136" i="1"/>
  <c r="J136" i="1" s="1"/>
  <c r="G137" i="1" l="1"/>
  <c r="M137" i="1" s="1"/>
  <c r="E137" i="1"/>
  <c r="J137" i="1" s="1"/>
  <c r="C137" i="1"/>
  <c r="B138" i="1"/>
  <c r="A139" i="1"/>
  <c r="G138" i="1" l="1"/>
  <c r="M138" i="1" s="1"/>
  <c r="E138" i="1"/>
  <c r="J138" i="1" s="1"/>
  <c r="C138" i="1"/>
  <c r="B139" i="1"/>
  <c r="A140" i="1"/>
  <c r="G139" i="1" l="1"/>
  <c r="M139" i="1" s="1"/>
  <c r="E139" i="1"/>
  <c r="J139" i="1" s="1"/>
  <c r="C139" i="1"/>
  <c r="A141" i="1"/>
  <c r="B140" i="1"/>
  <c r="B141" i="1" l="1"/>
  <c r="A142" i="1"/>
  <c r="C140" i="1"/>
  <c r="G140" i="1"/>
  <c r="M140" i="1" s="1"/>
  <c r="E140" i="1"/>
  <c r="J140" i="1" s="1"/>
  <c r="A143" i="1" l="1"/>
  <c r="B142" i="1"/>
  <c r="C141" i="1"/>
  <c r="G141" i="1"/>
  <c r="M141" i="1" s="1"/>
  <c r="E141" i="1"/>
  <c r="J141" i="1" s="1"/>
  <c r="G142" i="1" l="1"/>
  <c r="M142" i="1" s="1"/>
  <c r="E142" i="1"/>
  <c r="J142" i="1" s="1"/>
  <c r="C142" i="1"/>
  <c r="A144" i="1"/>
  <c r="B143" i="1"/>
  <c r="G143" i="1" l="1"/>
  <c r="M143" i="1" s="1"/>
  <c r="E143" i="1"/>
  <c r="J143" i="1" s="1"/>
  <c r="C143" i="1"/>
  <c r="B144" i="1"/>
  <c r="A145" i="1"/>
  <c r="E144" i="1" l="1"/>
  <c r="J144" i="1" s="1"/>
  <c r="C144" i="1"/>
  <c r="G144" i="1"/>
  <c r="M144" i="1" s="1"/>
  <c r="A146" i="1"/>
  <c r="B145" i="1"/>
  <c r="B146" i="1" l="1"/>
  <c r="A147" i="1"/>
  <c r="G145" i="1"/>
  <c r="M145" i="1" s="1"/>
  <c r="E145" i="1"/>
  <c r="J145" i="1" s="1"/>
  <c r="C145" i="1"/>
  <c r="B147" i="1" l="1"/>
  <c r="A148" i="1"/>
  <c r="G146" i="1"/>
  <c r="M146" i="1" s="1"/>
  <c r="E146" i="1"/>
  <c r="J146" i="1" s="1"/>
  <c r="C146" i="1"/>
  <c r="A149" i="1" l="1"/>
  <c r="B148" i="1"/>
  <c r="G147" i="1"/>
  <c r="M147" i="1" s="1"/>
  <c r="E147" i="1"/>
  <c r="J147" i="1" s="1"/>
  <c r="C147" i="1"/>
  <c r="G148" i="1" l="1"/>
  <c r="M148" i="1" s="1"/>
  <c r="C148" i="1"/>
  <c r="E148" i="1"/>
  <c r="J148" i="1" s="1"/>
  <c r="B149" i="1"/>
  <c r="A150" i="1"/>
  <c r="A151" i="1" l="1"/>
  <c r="B150" i="1"/>
  <c r="C149" i="1"/>
  <c r="G149" i="1"/>
  <c r="M149" i="1" s="1"/>
  <c r="E149" i="1"/>
  <c r="J149" i="1" s="1"/>
  <c r="G150" i="1" l="1"/>
  <c r="M150" i="1" s="1"/>
  <c r="E150" i="1"/>
  <c r="J150" i="1" s="1"/>
  <c r="C150" i="1"/>
  <c r="A152" i="1"/>
  <c r="B151" i="1"/>
  <c r="B152" i="1" l="1"/>
  <c r="A153" i="1"/>
  <c r="C151" i="1"/>
  <c r="E151" i="1"/>
  <c r="J151" i="1" s="1"/>
  <c r="G151" i="1"/>
  <c r="M151" i="1" s="1"/>
  <c r="A154" i="1" l="1"/>
  <c r="B153" i="1"/>
  <c r="E152" i="1"/>
  <c r="J152" i="1" s="1"/>
  <c r="C152" i="1"/>
  <c r="G152" i="1"/>
  <c r="M152" i="1" s="1"/>
  <c r="G153" i="1" l="1"/>
  <c r="M153" i="1" s="1"/>
  <c r="E153" i="1"/>
  <c r="J153" i="1" s="1"/>
  <c r="C153" i="1"/>
  <c r="B154" i="1"/>
  <c r="A155" i="1"/>
  <c r="B155" i="1" s="1"/>
  <c r="E154" i="1" l="1"/>
  <c r="J154" i="1" s="1"/>
  <c r="G154" i="1"/>
  <c r="M154" i="1" s="1"/>
  <c r="C154" i="1"/>
  <c r="G155" i="1"/>
  <c r="M155" i="1" s="1"/>
  <c r="E155" i="1"/>
  <c r="J155" i="1" s="1"/>
  <c r="K35" i="1" s="1"/>
  <c r="K36" i="1" s="1"/>
  <c r="C155" i="1"/>
  <c r="N35" i="1" l="1"/>
  <c r="N49" i="1"/>
  <c r="N50" i="1" l="1"/>
  <c r="N47" i="1"/>
  <c r="N36" i="1"/>
</calcChain>
</file>

<file path=xl/sharedStrings.xml><?xml version="1.0" encoding="utf-8"?>
<sst xmlns="http://schemas.openxmlformats.org/spreadsheetml/2006/main" count="48" uniqueCount="37">
  <si>
    <t>Plot blackbody spectrum</t>
  </si>
  <si>
    <t>Constants</t>
  </si>
  <si>
    <t>h=</t>
  </si>
  <si>
    <t xml:space="preserve">J s </t>
  </si>
  <si>
    <t>c=</t>
  </si>
  <si>
    <t>m s-1</t>
  </si>
  <si>
    <t>k=</t>
  </si>
  <si>
    <t>J K-1</t>
  </si>
  <si>
    <t>hc^2=</t>
  </si>
  <si>
    <t>Condition</t>
  </si>
  <si>
    <t>Peak lambda</t>
  </si>
  <si>
    <t>cell</t>
  </si>
  <si>
    <t>T1=</t>
  </si>
  <si>
    <t>K</t>
  </si>
  <si>
    <t>c27 or c28</t>
  </si>
  <si>
    <t>hc/(kT1)=</t>
  </si>
  <si>
    <t>T2=</t>
  </si>
  <si>
    <t>c23</t>
  </si>
  <si>
    <t>hc/(kT2)=</t>
  </si>
  <si>
    <t>T3=</t>
  </si>
  <si>
    <t>hc/(kT3)=</t>
  </si>
  <si>
    <t xml:space="preserve">Offset </t>
  </si>
  <si>
    <t xml:space="preserve">lambda </t>
  </si>
  <si>
    <t>dI/d(lambda) at T1</t>
  </si>
  <si>
    <t>dI/d(lambda) at T2</t>
  </si>
  <si>
    <t>dI/d(lambda) at T3</t>
  </si>
  <si>
    <t>um</t>
  </si>
  <si>
    <t>m, mean</t>
  </si>
  <si>
    <t>um-1</t>
  </si>
  <si>
    <t>0.025-0.4</t>
  </si>
  <si>
    <t>0.025-6.5</t>
  </si>
  <si>
    <t>UV</t>
  </si>
  <si>
    <t>VIS</t>
  </si>
  <si>
    <t>IR</t>
  </si>
  <si>
    <t>0.425-0.7</t>
  </si>
  <si>
    <t>T2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</si>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</sst>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11" fontId="0" fillId="0" borderId="0" xfId="0" applyNumberFormat="1" applyFill="1"/>
    <xf numFmtId="0" fontId="0" fillId="2" borderId="0" xfId="0" applyFill="1"/>
    <xf numFmtId="11" fontId="0" fillId="2" borderId="0" xfId="0" applyNumberFormat="1" applyFill="1"/>
    <xf numFmtId="9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A9E5-F735-4A9A-A01B-D61583B49E05}">
  <dimension ref="A1:O278"/>
  <sheetViews>
    <sheetView tabSelected="1" topLeftCell="A40" workbookViewId="0">
      <selection activeCell="P53" sqref="P53"/>
    </sheetView>
  </sheetViews>
  <sheetFormatPr defaultRowHeight="15" x14ac:dyDescent="0.25"/>
  <cols>
    <col min="1" max="7" width="9.140625" style="1"/>
    <col min="8" max="8" width="11" style="1" bestFit="1" customWidth="1"/>
    <col min="9" max="16384" width="9.140625" style="1"/>
  </cols>
  <sheetData>
    <row r="1" spans="1:5" x14ac:dyDescent="0.25">
      <c r="A1" s="1" t="s">
        <v>0</v>
      </c>
    </row>
    <row r="3" spans="1:5" x14ac:dyDescent="0.25">
      <c r="A3" s="1" t="s">
        <v>1</v>
      </c>
    </row>
    <row r="4" spans="1:5" x14ac:dyDescent="0.25">
      <c r="A4" s="1" t="s">
        <v>2</v>
      </c>
      <c r="B4" s="2">
        <v>6.6259999999999998E-34</v>
      </c>
      <c r="C4" s="1" t="s">
        <v>3</v>
      </c>
    </row>
    <row r="5" spans="1:5" x14ac:dyDescent="0.25">
      <c r="A5" s="1" t="s">
        <v>4</v>
      </c>
      <c r="B5" s="2">
        <v>299800000</v>
      </c>
      <c r="C5" s="1" t="s">
        <v>5</v>
      </c>
    </row>
    <row r="6" spans="1:5" x14ac:dyDescent="0.25">
      <c r="A6" s="1" t="s">
        <v>6</v>
      </c>
      <c r="B6" s="2">
        <v>1.3805999999999999E-23</v>
      </c>
      <c r="C6" s="1" t="s">
        <v>7</v>
      </c>
    </row>
    <row r="7" spans="1:5" x14ac:dyDescent="0.25">
      <c r="A7" s="1" t="s">
        <v>8</v>
      </c>
      <c r="B7" s="2">
        <f>B4*B5^2</f>
        <v>5.9554514503999998E-17</v>
      </c>
    </row>
    <row r="8" spans="1:5" x14ac:dyDescent="0.25">
      <c r="B8" s="2"/>
    </row>
    <row r="9" spans="1:5" x14ac:dyDescent="0.25">
      <c r="A9" s="1" t="s">
        <v>9</v>
      </c>
      <c r="D9" s="1" t="s">
        <v>10</v>
      </c>
      <c r="E9" s="1" t="s">
        <v>11</v>
      </c>
    </row>
    <row r="10" spans="1:5" x14ac:dyDescent="0.25">
      <c r="A10" s="1" t="s">
        <v>12</v>
      </c>
      <c r="B10" s="2">
        <v>3893</v>
      </c>
      <c r="C10" s="1" t="s">
        <v>13</v>
      </c>
      <c r="D10" s="1">
        <f>A27</f>
        <v>0.22499999999999998</v>
      </c>
      <c r="E10" s="1" t="s">
        <v>14</v>
      </c>
    </row>
    <row r="11" spans="1:5" x14ac:dyDescent="0.25">
      <c r="A11" s="1" t="s">
        <v>15</v>
      </c>
      <c r="B11" s="2">
        <f>B4*B5/(B6*B10)</f>
        <v>3.6959899981316084E-6</v>
      </c>
    </row>
    <row r="12" spans="1:5" x14ac:dyDescent="0.25">
      <c r="A12" s="1" t="s">
        <v>16</v>
      </c>
      <c r="B12" s="2">
        <v>5800</v>
      </c>
      <c r="C12" s="1" t="s">
        <v>13</v>
      </c>
      <c r="D12" s="1">
        <v>0.5</v>
      </c>
      <c r="E12" s="1" t="s">
        <v>17</v>
      </c>
    </row>
    <row r="13" spans="1:5" x14ac:dyDescent="0.25">
      <c r="A13" s="1" t="s">
        <v>18</v>
      </c>
      <c r="B13" s="2">
        <f>B4*B5/(B6*B12)</f>
        <v>2.4807739763321297E-6</v>
      </c>
    </row>
    <row r="14" spans="1:5" x14ac:dyDescent="0.25">
      <c r="A14" s="1" t="s">
        <v>19</v>
      </c>
      <c r="B14" s="2">
        <v>5100</v>
      </c>
      <c r="C14" s="1" t="s">
        <v>13</v>
      </c>
      <c r="D14" s="1">
        <v>0.5</v>
      </c>
      <c r="E14" s="1" t="s">
        <v>17</v>
      </c>
    </row>
    <row r="15" spans="1:5" x14ac:dyDescent="0.25">
      <c r="A15" s="1" t="s">
        <v>20</v>
      </c>
      <c r="B15" s="2">
        <f>B4*B5/(B6*B14)</f>
        <v>2.8212723652404608E-6</v>
      </c>
    </row>
    <row r="16" spans="1:5" x14ac:dyDescent="0.25">
      <c r="A16" s="1" t="s">
        <v>21</v>
      </c>
      <c r="B16" s="1">
        <f>-0.3*0.025</f>
        <v>-7.4999999999999997E-3</v>
      </c>
    </row>
    <row r="17" spans="1:13" x14ac:dyDescent="0.25">
      <c r="A17" s="1" t="s">
        <v>22</v>
      </c>
      <c r="C17" s="1" t="s">
        <v>23</v>
      </c>
      <c r="E17" s="1" t="s">
        <v>24</v>
      </c>
      <c r="G17" s="1" t="s">
        <v>25</v>
      </c>
    </row>
    <row r="18" spans="1:13" x14ac:dyDescent="0.25">
      <c r="A18" s="1" t="s">
        <v>26</v>
      </c>
      <c r="B18" s="1" t="s">
        <v>27</v>
      </c>
      <c r="C18" s="1" t="s">
        <v>28</v>
      </c>
      <c r="E18" s="1" t="s">
        <v>28</v>
      </c>
      <c r="G18" s="1" t="s">
        <v>28</v>
      </c>
      <c r="J18" s="1" t="s">
        <v>35</v>
      </c>
      <c r="M18" s="1" t="s">
        <v>36</v>
      </c>
    </row>
    <row r="19" spans="1:13" x14ac:dyDescent="0.25">
      <c r="A19" s="1">
        <v>2.5000000000000001E-2</v>
      </c>
      <c r="B19" s="1">
        <f>(A19+B$16)*0.000001</f>
        <v>1.7500000000000001E-8</v>
      </c>
      <c r="C19" s="2">
        <f>0.0000005*(B$7/B19^5)/(EXP(B$11/B19)-1)</f>
        <v>3.4351688279272805E-76</v>
      </c>
      <c r="D19" s="2"/>
      <c r="E19" s="2">
        <f>0.000002*(B$7/B19^5)/(EXP(B$13/B19)-1)</f>
        <v>1.9761254486977656E-45</v>
      </c>
      <c r="F19" s="2"/>
      <c r="G19" s="2">
        <f>0.000002*(B$7/B19^5)/(EXP(B$15/B19)-1)</f>
        <v>7.0101081275022805E-54</v>
      </c>
      <c r="J19" s="2">
        <f>E19/E$38</f>
        <v>7.3562899747767127E-53</v>
      </c>
      <c r="M19" s="2">
        <f>G19/G$36</f>
        <v>5.8554791991944917E-61</v>
      </c>
    </row>
    <row r="20" spans="1:13" x14ac:dyDescent="0.25">
      <c r="A20" s="1">
        <f>A19+0.025</f>
        <v>0.05</v>
      </c>
      <c r="B20" s="1">
        <f t="shared" ref="B20:B83" si="0">(A20+B$16)*0.000001</f>
        <v>4.2500000000000003E-8</v>
      </c>
      <c r="C20" s="2">
        <f t="shared" ref="C20:C83" si="1">0.0000005*(B$7/B20^5)/(EXP(B$11/B20)-1)</f>
        <v>3.6622700357041559E-24</v>
      </c>
      <c r="D20" s="2"/>
      <c r="E20" s="2">
        <f t="shared" ref="E20:E31" si="2">0.000002*(B$7/B20^5)/(EXP(B$13/B20)-1)</f>
        <v>3.8346934456183047E-11</v>
      </c>
      <c r="F20" s="2"/>
      <c r="G20" s="2">
        <f t="shared" ref="G20:G31" si="3">0.000002*(B$7/B20^5)/(EXP(B$15/B20)-1)</f>
        <v>1.2713991370878164E-14</v>
      </c>
      <c r="J20" s="2">
        <f t="shared" ref="J20:J83" si="4">E20/E$38</f>
        <v>1.4274962639104341E-18</v>
      </c>
      <c r="M20" s="2">
        <f t="shared" ref="M20:M83" si="5">G20/G$36</f>
        <v>1.061988070039097E-21</v>
      </c>
    </row>
    <row r="21" spans="1:13" x14ac:dyDescent="0.25">
      <c r="A21" s="1">
        <f t="shared" ref="A21:A31" si="6">A20+0.025</f>
        <v>7.5000000000000011E-2</v>
      </c>
      <c r="B21" s="1">
        <f t="shared" si="0"/>
        <v>6.7500000000000002E-8</v>
      </c>
      <c r="C21" s="2">
        <f t="shared" si="1"/>
        <v>3.526911396221619E-11</v>
      </c>
      <c r="D21" s="2"/>
      <c r="E21" s="2">
        <f t="shared" si="2"/>
        <v>9.2927680581236065E-3</v>
      </c>
      <c r="F21" s="2"/>
      <c r="G21" s="2">
        <f t="shared" si="3"/>
        <v>5.9893690881503656E-5</v>
      </c>
      <c r="J21" s="2">
        <f t="shared" si="4"/>
        <v>3.459309556938719E-10</v>
      </c>
      <c r="M21" s="2">
        <f t="shared" si="5"/>
        <v>5.002865216068885E-12</v>
      </c>
    </row>
    <row r="22" spans="1:13" x14ac:dyDescent="0.25">
      <c r="A22" s="1">
        <f t="shared" si="6"/>
        <v>0.1</v>
      </c>
      <c r="B22" s="1">
        <f t="shared" si="0"/>
        <v>9.2500000000000001E-8</v>
      </c>
      <c r="C22" s="2">
        <f t="shared" si="1"/>
        <v>1.9508506134374202E-5</v>
      </c>
      <c r="D22" s="2"/>
      <c r="E22" s="2">
        <f t="shared" si="2"/>
        <v>39.610922129174369</v>
      </c>
      <c r="F22" s="2"/>
      <c r="G22" s="2">
        <f t="shared" si="3"/>
        <v>0.99804314484073264</v>
      </c>
      <c r="H22" s="2">
        <f>SUM(E19:E22)</f>
        <v>39.620214897270841</v>
      </c>
      <c r="J22" s="2">
        <f t="shared" si="4"/>
        <v>1.4745492475820669E-6</v>
      </c>
      <c r="M22" s="2">
        <f t="shared" si="5"/>
        <v>8.3365631003409432E-8</v>
      </c>
    </row>
    <row r="23" spans="1:13" x14ac:dyDescent="0.25">
      <c r="A23" s="1">
        <f t="shared" si="6"/>
        <v>0.125</v>
      </c>
      <c r="B23" s="1">
        <f t="shared" si="0"/>
        <v>1.1749999999999999E-7</v>
      </c>
      <c r="C23" s="2">
        <f t="shared" si="1"/>
        <v>2.9030919740883981E-2</v>
      </c>
      <c r="D23" s="2"/>
      <c r="E23" s="2">
        <f t="shared" si="2"/>
        <v>3601.7119680646333</v>
      </c>
      <c r="F23" s="2"/>
      <c r="G23" s="2">
        <f t="shared" si="3"/>
        <v>198.60261693652856</v>
      </c>
      <c r="J23" s="2">
        <f t="shared" si="4"/>
        <v>1.3407669872460322E-4</v>
      </c>
      <c r="M23" s="2">
        <f t="shared" si="5"/>
        <v>1.6589094935854916E-5</v>
      </c>
    </row>
    <row r="24" spans="1:13" x14ac:dyDescent="0.25">
      <c r="A24" s="1">
        <f t="shared" si="6"/>
        <v>0.15</v>
      </c>
      <c r="B24" s="1">
        <f t="shared" si="0"/>
        <v>1.4249999999999999E-7</v>
      </c>
      <c r="C24" s="2">
        <f t="shared" si="1"/>
        <v>2.7581218537002874</v>
      </c>
      <c r="D24" s="2"/>
      <c r="E24" s="2">
        <f t="shared" si="2"/>
        <v>55752.419129974929</v>
      </c>
      <c r="F24" s="2"/>
      <c r="G24" s="2">
        <f t="shared" si="3"/>
        <v>5111.3236325927492</v>
      </c>
      <c r="J24" s="2">
        <f t="shared" si="4"/>
        <v>2.0754297870393484E-3</v>
      </c>
      <c r="M24" s="2">
        <f t="shared" si="5"/>
        <v>4.2694418783040852E-4</v>
      </c>
    </row>
    <row r="25" spans="1:13" x14ac:dyDescent="0.25">
      <c r="A25" s="1">
        <f t="shared" si="6"/>
        <v>0.17499999999999999</v>
      </c>
      <c r="B25" s="1">
        <f t="shared" si="0"/>
        <v>1.6749999999999998E-7</v>
      </c>
      <c r="C25" s="2">
        <f t="shared" si="1"/>
        <v>58.997979074542847</v>
      </c>
      <c r="D25" s="2"/>
      <c r="E25" s="2">
        <f t="shared" si="2"/>
        <v>333974.17431736964</v>
      </c>
      <c r="F25" s="2"/>
      <c r="G25" s="2">
        <f t="shared" si="3"/>
        <v>43738.868400509586</v>
      </c>
      <c r="J25" s="2">
        <f t="shared" si="4"/>
        <v>1.2432464102844255E-2</v>
      </c>
      <c r="M25" s="2">
        <f t="shared" si="5"/>
        <v>3.6534676706440833E-3</v>
      </c>
    </row>
    <row r="26" spans="1:13" x14ac:dyDescent="0.25">
      <c r="A26" s="1">
        <f t="shared" si="6"/>
        <v>0.19999999999999998</v>
      </c>
      <c r="B26" s="1">
        <f t="shared" si="0"/>
        <v>1.9249999999999996E-7</v>
      </c>
      <c r="C26" s="2">
        <f t="shared" si="1"/>
        <v>516.77267068034882</v>
      </c>
      <c r="D26" s="2"/>
      <c r="E26" s="2">
        <f t="shared" si="2"/>
        <v>1140195.6848745761</v>
      </c>
      <c r="F26" s="2"/>
      <c r="G26" s="2">
        <f t="shared" si="3"/>
        <v>194441.29292915732</v>
      </c>
      <c r="H26" s="2">
        <f>SUM(E23:E26)</f>
        <v>1533523.9902899852</v>
      </c>
      <c r="J26" s="2">
        <f t="shared" si="4"/>
        <v>4.2444724809620818E-2</v>
      </c>
      <c r="M26" s="2">
        <f t="shared" si="5"/>
        <v>1.6241503347778331E-2</v>
      </c>
    </row>
    <row r="27" spans="1:13" x14ac:dyDescent="0.25">
      <c r="A27" s="1">
        <f t="shared" si="6"/>
        <v>0.22499999999999998</v>
      </c>
      <c r="B27" s="1">
        <f t="shared" si="0"/>
        <v>2.1749999999999996E-7</v>
      </c>
      <c r="C27" s="2">
        <f t="shared" si="1"/>
        <v>2550.3355096862642</v>
      </c>
      <c r="D27" s="2"/>
      <c r="E27" s="2">
        <f t="shared" si="2"/>
        <v>2723656.2678548284</v>
      </c>
      <c r="F27" s="2"/>
      <c r="G27" s="2">
        <f t="shared" si="3"/>
        <v>569188.59807691409</v>
      </c>
      <c r="J27" s="2">
        <f t="shared" si="4"/>
        <v>0.10139035105874292</v>
      </c>
      <c r="M27" s="2">
        <f t="shared" si="5"/>
        <v>4.7543802974770309E-2</v>
      </c>
    </row>
    <row r="28" spans="1:13" x14ac:dyDescent="0.25">
      <c r="A28" s="1">
        <f t="shared" si="6"/>
        <v>0.24999999999999997</v>
      </c>
      <c r="B28" s="1">
        <f t="shared" si="0"/>
        <v>2.4249999999999995E-7</v>
      </c>
      <c r="C28" s="2">
        <f t="shared" si="1"/>
        <v>8534.1214540014607</v>
      </c>
      <c r="D28" s="2"/>
      <c r="E28" s="2">
        <f t="shared" si="2"/>
        <v>5123549.2957221381</v>
      </c>
      <c r="F28" s="2"/>
      <c r="G28" s="2">
        <f t="shared" si="3"/>
        <v>1258226.4363606749</v>
      </c>
      <c r="J28" s="2">
        <f t="shared" si="4"/>
        <v>0.19072834846710948</v>
      </c>
      <c r="M28" s="2">
        <f t="shared" si="5"/>
        <v>0.10509850336091192</v>
      </c>
    </row>
    <row r="29" spans="1:13" x14ac:dyDescent="0.25">
      <c r="A29" s="1">
        <f t="shared" si="6"/>
        <v>0.27499999999999997</v>
      </c>
      <c r="B29" s="1">
        <f t="shared" si="0"/>
        <v>2.6749999999999993E-7</v>
      </c>
      <c r="C29" s="2">
        <f t="shared" si="1"/>
        <v>21712.643135923645</v>
      </c>
      <c r="D29" s="2"/>
      <c r="E29" s="2">
        <f t="shared" si="2"/>
        <v>8161192.3888917314</v>
      </c>
      <c r="F29" s="2"/>
      <c r="G29" s="2">
        <f t="shared" si="3"/>
        <v>2285149.7176326714</v>
      </c>
      <c r="J29" s="2">
        <f t="shared" si="4"/>
        <v>0.30380711807639066</v>
      </c>
      <c r="M29" s="2">
        <f t="shared" si="5"/>
        <v>0.19087646574448533</v>
      </c>
    </row>
    <row r="30" spans="1:13" x14ac:dyDescent="0.25">
      <c r="A30" s="1">
        <f t="shared" si="6"/>
        <v>0.3</v>
      </c>
      <c r="B30" s="1">
        <f t="shared" si="0"/>
        <v>2.9249999999999995E-7</v>
      </c>
      <c r="C30" s="2">
        <f t="shared" si="1"/>
        <v>45245.050138957165</v>
      </c>
      <c r="D30" s="2"/>
      <c r="E30" s="2">
        <f t="shared" si="2"/>
        <v>11535406.467406044</v>
      </c>
      <c r="F30" s="2"/>
      <c r="G30" s="2">
        <f t="shared" si="3"/>
        <v>3600891.5370069295</v>
      </c>
      <c r="H30" s="2">
        <f>SUM(E27:E30)</f>
        <v>27543804.419874743</v>
      </c>
      <c r="J30" s="2">
        <f t="shared" si="4"/>
        <v>0.42941502022087435</v>
      </c>
      <c r="M30" s="2">
        <f t="shared" si="5"/>
        <v>0.30077917644063756</v>
      </c>
    </row>
    <row r="31" spans="1:13" x14ac:dyDescent="0.25">
      <c r="A31" s="1">
        <f t="shared" si="6"/>
        <v>0.32500000000000001</v>
      </c>
      <c r="B31" s="1">
        <f t="shared" si="0"/>
        <v>3.1749999999999998E-7</v>
      </c>
      <c r="C31" s="2">
        <f t="shared" si="1"/>
        <v>81205.495515871546</v>
      </c>
      <c r="D31" s="2"/>
      <c r="E31" s="2">
        <f t="shared" si="2"/>
        <v>14929954.774159068</v>
      </c>
      <c r="F31" s="2"/>
      <c r="G31" s="2">
        <f t="shared" si="3"/>
        <v>5107283.7610230064</v>
      </c>
      <c r="J31" s="2">
        <f t="shared" si="4"/>
        <v>0.55577988078333618</v>
      </c>
      <c r="M31" s="2">
        <f t="shared" si="5"/>
        <v>0.42660674105335755</v>
      </c>
    </row>
    <row r="32" spans="1:13" x14ac:dyDescent="0.25">
      <c r="A32" s="1">
        <f t="shared" ref="A32:A34" si="7">A31+0.025</f>
        <v>0.35000000000000003</v>
      </c>
      <c r="B32" s="1">
        <f t="shared" si="0"/>
        <v>3.425E-7</v>
      </c>
      <c r="C32" s="2">
        <f t="shared" si="1"/>
        <v>130025.0617367504</v>
      </c>
      <c r="D32" s="2"/>
      <c r="E32" s="2">
        <f t="shared" ref="E32:E34" si="8">0.000002*(B$7/B32^5)/(EXP(B$13/B32)-1)</f>
        <v>18084170.808478411</v>
      </c>
      <c r="F32" s="2"/>
      <c r="G32" s="2">
        <f t="shared" ref="G32:G34" si="9">0.000002*(B$7/B32^5)/(EXP(B$15/B32)-1)</f>
        <v>6688772.9902830776</v>
      </c>
      <c r="J32" s="2">
        <f t="shared" si="4"/>
        <v>0.67319817427697015</v>
      </c>
      <c r="M32" s="2">
        <f t="shared" si="5"/>
        <v>0.55870708982475337</v>
      </c>
    </row>
    <row r="33" spans="1:15" x14ac:dyDescent="0.25">
      <c r="A33" s="1">
        <f t="shared" si="7"/>
        <v>0.37500000000000006</v>
      </c>
      <c r="B33" s="1">
        <f t="shared" si="0"/>
        <v>3.6750000000000003E-7</v>
      </c>
      <c r="C33" s="2">
        <f t="shared" si="1"/>
        <v>190487.62705165101</v>
      </c>
      <c r="D33" s="2"/>
      <c r="E33" s="2">
        <f t="shared" si="8"/>
        <v>20821056.329718605</v>
      </c>
      <c r="F33" s="2"/>
      <c r="G33" s="2">
        <f t="shared" si="9"/>
        <v>8237780.7512784619</v>
      </c>
      <c r="J33" s="2">
        <f t="shared" si="4"/>
        <v>0.77508099520454998</v>
      </c>
      <c r="K33" s="1" t="s">
        <v>31</v>
      </c>
      <c r="M33" s="2">
        <f t="shared" si="5"/>
        <v>0.68809429126198762</v>
      </c>
      <c r="N33" s="1" t="s">
        <v>31</v>
      </c>
    </row>
    <row r="34" spans="1:15" x14ac:dyDescent="0.25">
      <c r="A34" s="1">
        <f t="shared" si="7"/>
        <v>0.40000000000000008</v>
      </c>
      <c r="B34" s="1">
        <f t="shared" si="0"/>
        <v>3.9250000000000005E-7</v>
      </c>
      <c r="C34" s="2">
        <f t="shared" si="1"/>
        <v>260119.26936276426</v>
      </c>
      <c r="D34" s="2"/>
      <c r="E34" s="2">
        <f t="shared" si="8"/>
        <v>23045960.555997834</v>
      </c>
      <c r="F34" s="2"/>
      <c r="G34" s="2">
        <f t="shared" si="9"/>
        <v>9669086.5264372639</v>
      </c>
      <c r="H34" s="2">
        <f>SUM(E31:E34)</f>
        <v>76881142.468353927</v>
      </c>
      <c r="J34" s="2">
        <f t="shared" si="4"/>
        <v>0.85790489014199856</v>
      </c>
      <c r="K34" s="2">
        <f>SUM(J19:J34)</f>
        <v>3.9443929485233804</v>
      </c>
      <c r="L34" s="1" t="s">
        <v>29</v>
      </c>
      <c r="M34" s="2">
        <f t="shared" si="5"/>
        <v>0.80764995348135882</v>
      </c>
      <c r="N34" s="2">
        <f>SUM(M19:M34)</f>
        <v>3.1456946118140849</v>
      </c>
      <c r="O34" s="1" t="s">
        <v>29</v>
      </c>
    </row>
    <row r="35" spans="1:15" x14ac:dyDescent="0.25">
      <c r="A35" s="1">
        <f t="shared" ref="A35:A57" si="10">A34+0.025</f>
        <v>0.4250000000000001</v>
      </c>
      <c r="B35" s="1">
        <f t="shared" si="0"/>
        <v>4.1750000000000008E-7</v>
      </c>
      <c r="C35" s="2">
        <f t="shared" si="1"/>
        <v>335736.36716667982</v>
      </c>
      <c r="D35" s="2"/>
      <c r="E35" s="2">
        <f t="shared" ref="E35:E57" si="11">0.000002*(B$7/B35^5)/(EXP(B$13/B35)-1)</f>
        <v>24730805.620699424</v>
      </c>
      <c r="F35" s="2"/>
      <c r="G35" s="2">
        <f t="shared" ref="G35:G57" si="12">0.000002*(B$7/B35^5)/(EXP(B$15/B35)-1)</f>
        <v>10924599.91914152</v>
      </c>
      <c r="J35" s="2">
        <f t="shared" si="4"/>
        <v>0.92062463734571953</v>
      </c>
      <c r="K35" s="2">
        <f>SUM(J19:J278)</f>
        <v>30.334618871015113</v>
      </c>
      <c r="L35" s="1" t="s">
        <v>30</v>
      </c>
      <c r="M35" s="2">
        <f t="shared" si="5"/>
        <v>0.91252183878720328</v>
      </c>
      <c r="N35" s="2">
        <f>SUM(M19:M278)</f>
        <v>40.646946032645239</v>
      </c>
      <c r="O35" s="1" t="s">
        <v>30</v>
      </c>
    </row>
    <row r="36" spans="1:15" x14ac:dyDescent="0.25">
      <c r="A36" s="1">
        <f t="shared" si="10"/>
        <v>0.45000000000000012</v>
      </c>
      <c r="B36" s="1">
        <f t="shared" si="0"/>
        <v>4.425000000000001E-7</v>
      </c>
      <c r="C36" s="2">
        <f t="shared" si="1"/>
        <v>413968.6862765635</v>
      </c>
      <c r="D36" s="2"/>
      <c r="E36" s="2">
        <f t="shared" si="11"/>
        <v>25894381.293287247</v>
      </c>
      <c r="F36" s="2"/>
      <c r="G36" s="2">
        <f t="shared" si="12"/>
        <v>11971877.772986753</v>
      </c>
      <c r="J36" s="2">
        <f t="shared" si="4"/>
        <v>0.96393970148191843</v>
      </c>
      <c r="K36" s="5">
        <f>K34/K35</f>
        <v>0.13002942167479375</v>
      </c>
      <c r="M36" s="2">
        <f t="shared" si="5"/>
        <v>1</v>
      </c>
      <c r="N36" s="5">
        <f>N34/N35</f>
        <v>7.7390675532859166E-2</v>
      </c>
    </row>
    <row r="37" spans="1:15" x14ac:dyDescent="0.25">
      <c r="A37" s="1">
        <f t="shared" si="10"/>
        <v>0.47500000000000014</v>
      </c>
      <c r="B37" s="1">
        <f t="shared" si="0"/>
        <v>4.6750000000000013E-7</v>
      </c>
      <c r="C37" s="2">
        <f t="shared" si="1"/>
        <v>491660.05830592575</v>
      </c>
      <c r="D37" s="2"/>
      <c r="E37" s="2">
        <f t="shared" si="11"/>
        <v>26584339.070920378</v>
      </c>
      <c r="F37" s="2"/>
      <c r="G37" s="2">
        <f t="shared" si="12"/>
        <v>12799531.450565986</v>
      </c>
      <c r="J37" s="2">
        <f t="shared" si="4"/>
        <v>0.98962394883557969</v>
      </c>
      <c r="L37" s="6"/>
      <c r="M37" s="2">
        <f t="shared" si="5"/>
        <v>1.0691331546540463</v>
      </c>
    </row>
    <row r="38" spans="1:15" s="3" customFormat="1" x14ac:dyDescent="0.25">
      <c r="A38" s="3">
        <f t="shared" si="10"/>
        <v>0.50000000000000011</v>
      </c>
      <c r="B38" s="3">
        <f t="shared" si="0"/>
        <v>4.9250000000000005E-7</v>
      </c>
      <c r="C38" s="4">
        <f t="shared" si="1"/>
        <v>566120.41340546322</v>
      </c>
      <c r="D38" s="4"/>
      <c r="E38" s="4">
        <f t="shared" si="11"/>
        <v>26863071.6770752</v>
      </c>
      <c r="F38" s="4"/>
      <c r="G38" s="4">
        <f t="shared" si="12"/>
        <v>13411719.45098998</v>
      </c>
      <c r="J38" s="2">
        <f t="shared" si="4"/>
        <v>1</v>
      </c>
      <c r="M38" s="2">
        <f t="shared" si="5"/>
        <v>1.120268658376389</v>
      </c>
    </row>
    <row r="39" spans="1:15" x14ac:dyDescent="0.25">
      <c r="A39" s="1">
        <f t="shared" si="10"/>
        <v>0.52500000000000013</v>
      </c>
      <c r="B39" s="1">
        <f t="shared" si="0"/>
        <v>5.1750000000000013E-7</v>
      </c>
      <c r="C39" s="2">
        <f t="shared" si="1"/>
        <v>635245.0222743901</v>
      </c>
      <c r="D39" s="2"/>
      <c r="E39" s="2">
        <f t="shared" si="11"/>
        <v>26797741.331266046</v>
      </c>
      <c r="F39" s="2"/>
      <c r="G39" s="2">
        <f t="shared" si="12"/>
        <v>13822975.493918108</v>
      </c>
      <c r="J39" s="2">
        <f t="shared" si="4"/>
        <v>0.99756802399239741</v>
      </c>
      <c r="M39" s="2">
        <f t="shared" si="5"/>
        <v>1.1546204994765448</v>
      </c>
    </row>
    <row r="40" spans="1:15" x14ac:dyDescent="0.25">
      <c r="A40" s="1">
        <f t="shared" si="10"/>
        <v>0.55000000000000016</v>
      </c>
      <c r="B40" s="1">
        <f t="shared" si="0"/>
        <v>5.4250000000000021E-7</v>
      </c>
      <c r="C40" s="2">
        <f t="shared" si="1"/>
        <v>697534.16995235777</v>
      </c>
      <c r="D40" s="2"/>
      <c r="E40" s="2">
        <f t="shared" si="11"/>
        <v>26453861.268548891</v>
      </c>
      <c r="F40" s="2"/>
      <c r="G40" s="2">
        <f t="shared" si="12"/>
        <v>14053932.480466597</v>
      </c>
      <c r="J40" s="2">
        <f t="shared" si="4"/>
        <v>0.98476680502343572</v>
      </c>
      <c r="M40" s="2">
        <f t="shared" si="5"/>
        <v>1.1739121253123528</v>
      </c>
    </row>
    <row r="41" spans="1:15" x14ac:dyDescent="0.25">
      <c r="A41" s="1">
        <f t="shared" si="10"/>
        <v>0.57500000000000018</v>
      </c>
      <c r="B41" s="1">
        <f t="shared" si="0"/>
        <v>5.6750000000000018E-7</v>
      </c>
      <c r="C41" s="2">
        <f t="shared" si="1"/>
        <v>752048.35760450817</v>
      </c>
      <c r="D41" s="2"/>
      <c r="E41" s="2">
        <f t="shared" si="11"/>
        <v>25891583.801948607</v>
      </c>
      <c r="F41" s="2"/>
      <c r="G41" s="2">
        <f t="shared" si="12"/>
        <v>14128081.749168752</v>
      </c>
      <c r="J41" s="2">
        <f t="shared" si="4"/>
        <v>0.96383556255945013</v>
      </c>
      <c r="M41" s="2">
        <f t="shared" si="5"/>
        <v>1.1801057459045599</v>
      </c>
    </row>
    <row r="42" spans="1:15" x14ac:dyDescent="0.25">
      <c r="A42" s="1">
        <f t="shared" si="10"/>
        <v>0.6000000000000002</v>
      </c>
      <c r="B42" s="1">
        <f t="shared" si="0"/>
        <v>5.9250000000000026E-7</v>
      </c>
      <c r="C42" s="2">
        <f t="shared" si="1"/>
        <v>798328.51174495672</v>
      </c>
      <c r="D42" s="2"/>
      <c r="E42" s="2">
        <f t="shared" si="11"/>
        <v>25163889.183723353</v>
      </c>
      <c r="F42" s="2"/>
      <c r="G42" s="2">
        <f t="shared" si="12"/>
        <v>14069488.675953858</v>
      </c>
      <c r="J42" s="2">
        <f t="shared" si="4"/>
        <v>0.93674653018917708</v>
      </c>
      <c r="M42" s="2">
        <f t="shared" si="5"/>
        <v>1.1752115200925404</v>
      </c>
    </row>
    <row r="43" spans="1:15" x14ac:dyDescent="0.25">
      <c r="A43" s="1">
        <f t="shared" si="10"/>
        <v>0.62500000000000022</v>
      </c>
      <c r="B43" s="1">
        <f t="shared" si="0"/>
        <v>6.1750000000000023E-7</v>
      </c>
      <c r="C43" s="2">
        <f t="shared" si="1"/>
        <v>836302.76251039992</v>
      </c>
      <c r="D43" s="2"/>
      <c r="E43" s="2">
        <f t="shared" si="11"/>
        <v>24316020.060492512</v>
      </c>
      <c r="F43" s="2"/>
      <c r="G43" s="2">
        <f t="shared" si="12"/>
        <v>13901296.36118684</v>
      </c>
      <c r="J43" s="2">
        <f t="shared" si="4"/>
        <v>0.90518390274942651</v>
      </c>
      <c r="M43" s="2">
        <f t="shared" si="5"/>
        <v>1.1611625698813608</v>
      </c>
    </row>
    <row r="44" spans="1:15" x14ac:dyDescent="0.25">
      <c r="A44" s="1">
        <f t="shared" si="10"/>
        <v>0.65000000000000024</v>
      </c>
      <c r="B44" s="1">
        <f t="shared" si="0"/>
        <v>6.4250000000000031E-7</v>
      </c>
      <c r="C44" s="2">
        <f t="shared" si="1"/>
        <v>866193.85785770451</v>
      </c>
      <c r="D44" s="2"/>
      <c r="E44" s="2">
        <f t="shared" si="11"/>
        <v>23385674.729157604</v>
      </c>
      <c r="F44" s="2"/>
      <c r="G44" s="2">
        <f t="shared" si="12"/>
        <v>13644831.976925313</v>
      </c>
      <c r="J44" s="2">
        <f t="shared" si="4"/>
        <v>0.87055103043613635</v>
      </c>
      <c r="M44" s="2">
        <f t="shared" si="5"/>
        <v>1.1397403344455621</v>
      </c>
    </row>
    <row r="45" spans="1:15" x14ac:dyDescent="0.25">
      <c r="A45" s="1">
        <f t="shared" si="10"/>
        <v>0.67500000000000027</v>
      </c>
      <c r="B45" s="1">
        <f t="shared" si="0"/>
        <v>6.6750000000000028E-7</v>
      </c>
      <c r="C45" s="2">
        <f t="shared" si="1"/>
        <v>888435.3000007791</v>
      </c>
      <c r="D45" s="2"/>
      <c r="E45" s="2">
        <f t="shared" si="11"/>
        <v>22403619.914170891</v>
      </c>
      <c r="F45" s="2"/>
      <c r="G45" s="2">
        <f t="shared" si="12"/>
        <v>13319147.976702904</v>
      </c>
      <c r="J45" s="2">
        <f t="shared" si="4"/>
        <v>0.8339932299436188</v>
      </c>
      <c r="K45" s="1" t="s">
        <v>32</v>
      </c>
      <c r="M45" s="2">
        <f t="shared" si="5"/>
        <v>1.1125362478020049</v>
      </c>
      <c r="N45" s="1" t="s">
        <v>32</v>
      </c>
    </row>
    <row r="46" spans="1:15" x14ac:dyDescent="0.25">
      <c r="A46" s="1">
        <f t="shared" si="10"/>
        <v>0.70000000000000029</v>
      </c>
      <c r="B46" s="1">
        <f t="shared" si="0"/>
        <v>6.9250000000000036E-7</v>
      </c>
      <c r="C46" s="2">
        <f t="shared" si="1"/>
        <v>903600.01426669338</v>
      </c>
      <c r="D46" s="2"/>
      <c r="E46" s="2">
        <f t="shared" si="11"/>
        <v>21394498.978690628</v>
      </c>
      <c r="F46" s="2"/>
      <c r="G46" s="2">
        <f t="shared" si="12"/>
        <v>12940860.960661255</v>
      </c>
      <c r="J46" s="2">
        <f t="shared" si="4"/>
        <v>0.79642787079143218</v>
      </c>
      <c r="K46" s="2">
        <f>SUM(J35:J46)</f>
        <v>11.163261243348293</v>
      </c>
      <c r="L46" s="1" t="s">
        <v>34</v>
      </c>
      <c r="M46" s="2">
        <f t="shared" si="5"/>
        <v>1.0809382793617313</v>
      </c>
      <c r="N46" s="2">
        <f>SUM(M35:M46)</f>
        <v>13.280150974094296</v>
      </c>
      <c r="O46" s="1" t="s">
        <v>34</v>
      </c>
    </row>
    <row r="47" spans="1:15" x14ac:dyDescent="0.25">
      <c r="A47" s="1">
        <f t="shared" si="10"/>
        <v>0.72500000000000031</v>
      </c>
      <c r="B47" s="1">
        <f t="shared" si="0"/>
        <v>7.1750000000000033E-7</v>
      </c>
      <c r="C47" s="2">
        <f t="shared" si="1"/>
        <v>912342.57000110473</v>
      </c>
      <c r="D47" s="2"/>
      <c r="E47" s="2">
        <f t="shared" si="11"/>
        <v>20377695.326271825</v>
      </c>
      <c r="F47" s="2"/>
      <c r="G47" s="2">
        <f t="shared" si="12"/>
        <v>12524183.091239717</v>
      </c>
      <c r="J47" s="2">
        <f t="shared" si="4"/>
        <v>0.75857651616445787</v>
      </c>
      <c r="K47" s="5">
        <f>K46/K35</f>
        <v>0.36800400528568522</v>
      </c>
      <c r="M47" s="2">
        <f t="shared" si="5"/>
        <v>1.04613355805379</v>
      </c>
      <c r="N47" s="5">
        <f>N46/N35</f>
        <v>0.32671952681090627</v>
      </c>
    </row>
    <row r="48" spans="1:15" x14ac:dyDescent="0.25">
      <c r="A48" s="1">
        <f t="shared" si="10"/>
        <v>0.75000000000000033</v>
      </c>
      <c r="B48" s="1">
        <f t="shared" si="0"/>
        <v>7.425000000000003E-7</v>
      </c>
      <c r="C48" s="2">
        <f t="shared" si="1"/>
        <v>915354.32046087785</v>
      </c>
      <c r="D48" s="2"/>
      <c r="E48" s="2">
        <f t="shared" si="11"/>
        <v>19368168.744466458</v>
      </c>
      <c r="F48" s="2"/>
      <c r="G48" s="2">
        <f t="shared" si="12"/>
        <v>12081069.383644458</v>
      </c>
      <c r="J48" s="2">
        <f t="shared" si="4"/>
        <v>0.72099605649323972</v>
      </c>
      <c r="K48" s="1" t="s">
        <v>33</v>
      </c>
      <c r="M48" s="2">
        <f t="shared" si="5"/>
        <v>1.009120675363399</v>
      </c>
      <c r="N48" s="1" t="s">
        <v>33</v>
      </c>
    </row>
    <row r="49" spans="1:14" x14ac:dyDescent="0.25">
      <c r="A49" s="1">
        <f t="shared" si="10"/>
        <v>0.77500000000000036</v>
      </c>
      <c r="B49" s="1">
        <f t="shared" si="0"/>
        <v>7.6750000000000038E-7</v>
      </c>
      <c r="C49" s="2">
        <f t="shared" si="1"/>
        <v>913329.97404485231</v>
      </c>
      <c r="D49" s="2"/>
      <c r="E49" s="2">
        <f t="shared" si="11"/>
        <v>18377220.877578035</v>
      </c>
      <c r="F49" s="2"/>
      <c r="G49" s="2">
        <f t="shared" si="12"/>
        <v>11621427.218626715</v>
      </c>
      <c r="J49" s="2">
        <f t="shared" si="4"/>
        <v>0.68410720480863907</v>
      </c>
      <c r="K49" s="2">
        <f>SUM(J47:J278)</f>
        <v>15.226964679143455</v>
      </c>
      <c r="M49" s="2">
        <f t="shared" si="5"/>
        <v>0.97072718574267514</v>
      </c>
      <c r="N49" s="2">
        <f>SUM(M47:M278)</f>
        <v>24.221100446736873</v>
      </c>
    </row>
    <row r="50" spans="1:14" x14ac:dyDescent="0.25">
      <c r="A50" s="1">
        <f t="shared" si="10"/>
        <v>0.80000000000000038</v>
      </c>
      <c r="B50" s="1">
        <f t="shared" si="0"/>
        <v>7.9250000000000035E-7</v>
      </c>
      <c r="C50" s="2">
        <f t="shared" si="1"/>
        <v>906943.77432129998</v>
      </c>
      <c r="D50" s="2"/>
      <c r="E50" s="2">
        <f t="shared" si="11"/>
        <v>17413170.451403853</v>
      </c>
      <c r="F50" s="2"/>
      <c r="G50" s="2">
        <f t="shared" si="12"/>
        <v>11153352.030313607</v>
      </c>
      <c r="J50" s="2">
        <f t="shared" si="4"/>
        <v>0.64821963253979475</v>
      </c>
      <c r="K50" s="5">
        <f>K49/K35</f>
        <v>0.50196657303952152</v>
      </c>
      <c r="M50" s="2">
        <f t="shared" si="5"/>
        <v>0.93162929339956502</v>
      </c>
      <c r="N50" s="5">
        <f>N49/N35</f>
        <v>0.59588979765623495</v>
      </c>
    </row>
    <row r="51" spans="1:14" x14ac:dyDescent="0.25">
      <c r="A51" s="1">
        <f t="shared" si="10"/>
        <v>0.8250000000000004</v>
      </c>
      <c r="B51" s="1">
        <f t="shared" si="0"/>
        <v>8.1750000000000043E-7</v>
      </c>
      <c r="C51" s="2">
        <f t="shared" si="1"/>
        <v>896833.44465140242</v>
      </c>
      <c r="D51" s="2"/>
      <c r="E51" s="2">
        <f t="shared" si="11"/>
        <v>16481933.690820595</v>
      </c>
      <c r="F51" s="2"/>
      <c r="G51" s="2">
        <f t="shared" si="12"/>
        <v>10683366.028971983</v>
      </c>
      <c r="J51" s="2">
        <f t="shared" si="4"/>
        <v>0.61355357603747851</v>
      </c>
      <c r="M51" s="2">
        <f t="shared" si="5"/>
        <v>0.89237179259195598</v>
      </c>
    </row>
    <row r="52" spans="1:14" x14ac:dyDescent="0.25">
      <c r="A52" s="1">
        <f t="shared" si="10"/>
        <v>0.85000000000000042</v>
      </c>
      <c r="B52" s="1">
        <f t="shared" si="0"/>
        <v>8.425000000000004E-7</v>
      </c>
      <c r="C52" s="2">
        <f t="shared" si="1"/>
        <v>883590.2022341491</v>
      </c>
      <c r="D52" s="2"/>
      <c r="E52" s="2">
        <f t="shared" si="11"/>
        <v>15587513.806764616</v>
      </c>
      <c r="F52" s="2"/>
      <c r="G52" s="2">
        <f t="shared" si="12"/>
        <v>10216645.959728964</v>
      </c>
      <c r="J52" s="2">
        <f t="shared" si="4"/>
        <v>0.58025805813066844</v>
      </c>
      <c r="M52" s="2">
        <f t="shared" si="5"/>
        <v>0.85338709210527697</v>
      </c>
    </row>
    <row r="53" spans="1:14" x14ac:dyDescent="0.25">
      <c r="A53" s="1">
        <f t="shared" si="10"/>
        <v>0.87500000000000044</v>
      </c>
      <c r="B53" s="1">
        <f t="shared" si="0"/>
        <v>8.6750000000000048E-7</v>
      </c>
      <c r="C53" s="2">
        <f t="shared" si="1"/>
        <v>867753.37355188106</v>
      </c>
      <c r="D53" s="2"/>
      <c r="E53" s="2">
        <f t="shared" si="11"/>
        <v>14732407.767096866</v>
      </c>
      <c r="F53" s="2"/>
      <c r="G53" s="2">
        <f t="shared" si="12"/>
        <v>9757232.1698621362</v>
      </c>
      <c r="J53" s="2">
        <f t="shared" si="4"/>
        <v>0.54842603050750238</v>
      </c>
      <c r="M53" s="2">
        <f t="shared" si="5"/>
        <v>0.81501267845201986</v>
      </c>
    </row>
    <row r="54" spans="1:14" x14ac:dyDescent="0.25">
      <c r="A54" s="1">
        <f t="shared" si="10"/>
        <v>0.90000000000000047</v>
      </c>
      <c r="B54" s="1">
        <f t="shared" si="0"/>
        <v>8.9250000000000045E-7</v>
      </c>
      <c r="C54" s="2">
        <f t="shared" si="1"/>
        <v>849808.39205774188</v>
      </c>
      <c r="D54" s="2"/>
      <c r="E54" s="2">
        <f t="shared" si="11"/>
        <v>13917940.366037248</v>
      </c>
      <c r="F54" s="2"/>
      <c r="G54" s="2">
        <f t="shared" si="12"/>
        <v>9308215.4214059822</v>
      </c>
      <c r="J54" s="2">
        <f t="shared" si="4"/>
        <v>0.51810680972551415</v>
      </c>
      <c r="M54" s="2">
        <f t="shared" si="5"/>
        <v>0.77750672015788225</v>
      </c>
    </row>
    <row r="55" spans="1:14" x14ac:dyDescent="0.25">
      <c r="A55" s="1">
        <f t="shared" si="10"/>
        <v>0.92500000000000049</v>
      </c>
      <c r="B55" s="1">
        <f t="shared" si="0"/>
        <v>9.1750000000000053E-7</v>
      </c>
      <c r="C55" s="2">
        <f t="shared" si="1"/>
        <v>830187.1977309857</v>
      </c>
      <c r="D55" s="2"/>
      <c r="E55" s="2">
        <f t="shared" si="11"/>
        <v>13144535.904812288</v>
      </c>
      <c r="F55" s="2"/>
      <c r="G55" s="2">
        <f t="shared" si="12"/>
        <v>8871900.5472110286</v>
      </c>
      <c r="J55" s="2">
        <f t="shared" si="4"/>
        <v>0.4893161907478274</v>
      </c>
      <c r="M55" s="2">
        <f t="shared" si="5"/>
        <v>0.74106173780269557</v>
      </c>
    </row>
    <row r="56" spans="1:14" x14ac:dyDescent="0.25">
      <c r="A56" s="1">
        <f t="shared" si="10"/>
        <v>0.95000000000000051</v>
      </c>
      <c r="B56" s="1">
        <f t="shared" si="0"/>
        <v>9.4250000000000051E-7</v>
      </c>
      <c r="C56" s="2">
        <f t="shared" si="1"/>
        <v>809270.27099734277</v>
      </c>
      <c r="D56" s="2"/>
      <c r="E56" s="2">
        <f t="shared" si="11"/>
        <v>12411937.261084219</v>
      </c>
      <c r="F56" s="2"/>
      <c r="G56" s="2">
        <f t="shared" si="12"/>
        <v>8449947.6659770068</v>
      </c>
      <c r="J56" s="2">
        <f t="shared" si="4"/>
        <v>0.4620446019833428</v>
      </c>
      <c r="M56" s="2">
        <f t="shared" si="5"/>
        <v>0.70581639958297937</v>
      </c>
    </row>
    <row r="57" spans="1:14" x14ac:dyDescent="0.25">
      <c r="A57" s="1">
        <f t="shared" si="10"/>
        <v>0.97500000000000053</v>
      </c>
      <c r="B57" s="1">
        <f t="shared" si="0"/>
        <v>9.6750000000000048E-7</v>
      </c>
      <c r="C57" s="2">
        <f t="shared" si="1"/>
        <v>787389.71443222521</v>
      </c>
      <c r="D57" s="2"/>
      <c r="E57" s="2">
        <f t="shared" si="11"/>
        <v>11719381.176970374</v>
      </c>
      <c r="F57" s="2"/>
      <c r="G57" s="2">
        <f t="shared" si="12"/>
        <v>8043492.5820359886</v>
      </c>
      <c r="J57" s="2">
        <f t="shared" si="4"/>
        <v>0.43626363052783834</v>
      </c>
      <c r="M57" s="2">
        <f t="shared" si="5"/>
        <v>0.67186557819569959</v>
      </c>
    </row>
    <row r="58" spans="1:14" x14ac:dyDescent="0.25">
      <c r="A58" s="1">
        <f t="shared" ref="A58:A121" si="13">A57+0.025</f>
        <v>1.0000000000000004</v>
      </c>
      <c r="B58" s="1">
        <f t="shared" si="0"/>
        <v>9.9250000000000045E-7</v>
      </c>
      <c r="C58" s="2">
        <f t="shared" si="1"/>
        <v>764832.94424511422</v>
      </c>
      <c r="D58" s="2"/>
      <c r="E58" s="2">
        <f t="shared" ref="E58:E121" si="14">0.000002*(B$7/B58^5)/(EXP(B$13/B58)-1)</f>
        <v>11065737.490229292</v>
      </c>
      <c r="F58" s="2"/>
      <c r="G58" s="2">
        <f t="shared" ref="G58:G121" si="15">0.000002*(B$7/B58^5)/(EXP(B$15/B58)-1)</f>
        <v>7653248.4399049059</v>
      </c>
      <c r="J58" s="2">
        <f t="shared" si="4"/>
        <v>0.41193120515971121</v>
      </c>
      <c r="M58" s="2">
        <f t="shared" si="5"/>
        <v>0.63926884195006006</v>
      </c>
    </row>
    <row r="59" spans="1:14" x14ac:dyDescent="0.25">
      <c r="A59" s="1">
        <f t="shared" si="13"/>
        <v>1.0250000000000004</v>
      </c>
      <c r="B59" s="1">
        <f t="shared" si="0"/>
        <v>1.0175000000000002E-6</v>
      </c>
      <c r="C59" s="2">
        <f t="shared" si="1"/>
        <v>741846.67236277624</v>
      </c>
      <c r="D59" s="2"/>
      <c r="E59" s="2">
        <f t="shared" si="14"/>
        <v>10449618.91849228</v>
      </c>
      <c r="F59" s="2"/>
      <c r="G59" s="2">
        <f t="shared" si="15"/>
        <v>7279590.8506863983</v>
      </c>
      <c r="J59" s="2">
        <f t="shared" si="4"/>
        <v>0.38899568314854804</v>
      </c>
      <c r="M59" s="2">
        <f t="shared" si="5"/>
        <v>0.60805756529790234</v>
      </c>
    </row>
    <row r="60" spans="1:14" x14ac:dyDescent="0.25">
      <c r="A60" s="1">
        <f t="shared" si="13"/>
        <v>1.0500000000000003</v>
      </c>
      <c r="B60" s="1">
        <f t="shared" si="0"/>
        <v>1.0425000000000002E-6</v>
      </c>
      <c r="C60" s="2">
        <f t="shared" si="1"/>
        <v>718640.95287742652</v>
      </c>
      <c r="D60" s="2"/>
      <c r="E60" s="2">
        <f t="shared" si="14"/>
        <v>9869466.9622423444</v>
      </c>
      <c r="F60" s="2"/>
      <c r="G60" s="2">
        <f t="shared" si="15"/>
        <v>6922628.6730727879</v>
      </c>
      <c r="J60" s="2">
        <f t="shared" si="4"/>
        <v>0.36739904806436913</v>
      </c>
      <c r="M60" s="2">
        <f t="shared" si="5"/>
        <v>0.57824084110622564</v>
      </c>
    </row>
    <row r="61" spans="1:14" x14ac:dyDescent="0.25">
      <c r="A61" s="1">
        <f t="shared" si="13"/>
        <v>1.0750000000000002</v>
      </c>
      <c r="B61" s="1">
        <f t="shared" si="0"/>
        <v>1.0675000000000002E-6</v>
      </c>
      <c r="C61" s="2">
        <f t="shared" si="1"/>
        <v>695393.13793534273</v>
      </c>
      <c r="D61" s="2"/>
      <c r="E61" s="2">
        <f t="shared" si="14"/>
        <v>9323618.556549212</v>
      </c>
      <c r="F61" s="2"/>
      <c r="G61" s="2">
        <f t="shared" si="15"/>
        <v>6582262.4937746543</v>
      </c>
      <c r="J61" s="2">
        <f t="shared" si="4"/>
        <v>0.3470793909434392</v>
      </c>
      <c r="M61" s="2">
        <f t="shared" si="5"/>
        <v>0.54981036547389561</v>
      </c>
    </row>
    <row r="62" spans="1:14" x14ac:dyDescent="0.25">
      <c r="A62" s="1">
        <f t="shared" si="13"/>
        <v>1.1000000000000001</v>
      </c>
      <c r="B62" s="1">
        <f t="shared" si="0"/>
        <v>1.0924999999999999E-6</v>
      </c>
      <c r="C62" s="2">
        <f t="shared" si="1"/>
        <v>672251.64185559959</v>
      </c>
      <c r="D62" s="2"/>
      <c r="E62" s="2">
        <f t="shared" si="14"/>
        <v>8810357.2872211616</v>
      </c>
      <c r="F62" s="2"/>
      <c r="G62" s="2">
        <f t="shared" si="15"/>
        <v>6258232.6616708264</v>
      </c>
      <c r="J62" s="2">
        <f t="shared" si="4"/>
        <v>0.32797281685176283</v>
      </c>
      <c r="M62" s="2">
        <f t="shared" si="5"/>
        <v>0.52274444998025715</v>
      </c>
    </row>
    <row r="63" spans="1:14" x14ac:dyDescent="0.25">
      <c r="A63" s="1">
        <f t="shared" si="13"/>
        <v>1.125</v>
      </c>
      <c r="B63" s="1">
        <f t="shared" si="0"/>
        <v>1.1174999999999999E-6</v>
      </c>
      <c r="C63" s="2">
        <f t="shared" si="1"/>
        <v>649339.45198876574</v>
      </c>
      <c r="D63" s="2"/>
      <c r="E63" s="2">
        <f t="shared" si="14"/>
        <v>8327952.2926158812</v>
      </c>
      <c r="F63" s="2"/>
      <c r="G63" s="2">
        <f t="shared" si="15"/>
        <v>5950158.5193710988</v>
      </c>
      <c r="J63" s="2">
        <f t="shared" si="4"/>
        <v>0.31001489303708002</v>
      </c>
      <c r="M63" s="2">
        <f t="shared" si="5"/>
        <v>0.49701129866168431</v>
      </c>
    </row>
    <row r="64" spans="1:14" x14ac:dyDescent="0.25">
      <c r="A64" s="1">
        <f t="shared" si="13"/>
        <v>1.1499999999999999</v>
      </c>
      <c r="B64" s="1">
        <f t="shared" si="0"/>
        <v>1.1424999999999999E-6</v>
      </c>
      <c r="C64" s="2">
        <f t="shared" si="1"/>
        <v>626757.35361801006</v>
      </c>
      <c r="D64" s="2"/>
      <c r="E64" s="2">
        <f t="shared" si="14"/>
        <v>7874687.3889389345</v>
      </c>
      <c r="F64" s="2"/>
      <c r="G64" s="2">
        <f t="shared" si="15"/>
        <v>5657570.2651235787</v>
      </c>
      <c r="J64" s="2">
        <f t="shared" si="4"/>
        <v>0.29314173314212427</v>
      </c>
      <c r="M64" s="2">
        <f t="shared" si="5"/>
        <v>0.47257166940755729</v>
      </c>
    </row>
    <row r="65" spans="1:13" x14ac:dyDescent="0.25">
      <c r="A65" s="1">
        <f t="shared" si="13"/>
        <v>1.1749999999999998</v>
      </c>
      <c r="B65" s="1">
        <f t="shared" si="0"/>
        <v>1.1674999999999996E-6</v>
      </c>
      <c r="C65" s="2">
        <f t="shared" si="1"/>
        <v>604586.8566004677</v>
      </c>
      <c r="D65" s="2"/>
      <c r="E65" s="2">
        <f t="shared" si="14"/>
        <v>7448882.4721432468</v>
      </c>
      <c r="F65" s="2"/>
      <c r="G65" s="2">
        <f t="shared" si="15"/>
        <v>5379934.6786047239</v>
      </c>
      <c r="J65" s="2">
        <f t="shared" si="4"/>
        <v>0.27729079390798345</v>
      </c>
      <c r="M65" s="2">
        <f t="shared" si="5"/>
        <v>0.44938102281197395</v>
      </c>
    </row>
    <row r="66" spans="1:13" x14ac:dyDescent="0.25">
      <c r="A66" s="1">
        <f t="shared" si="13"/>
        <v>1.1999999999999997</v>
      </c>
      <c r="B66" s="1">
        <f t="shared" si="0"/>
        <v>1.1924999999999996E-6</v>
      </c>
      <c r="C66" s="2">
        <f t="shared" si="1"/>
        <v>582892.82548463426</v>
      </c>
      <c r="D66" s="2"/>
      <c r="E66" s="2">
        <f t="shared" si="14"/>
        <v>7048908.8502693735</v>
      </c>
      <c r="F66" s="2"/>
      <c r="G66" s="2">
        <f t="shared" si="15"/>
        <v>5116675.7621242069</v>
      </c>
      <c r="J66" s="2">
        <f t="shared" si="4"/>
        <v>0.26240144593311249</v>
      </c>
      <c r="M66" s="2">
        <f t="shared" si="5"/>
        <v>0.42739124631471198</v>
      </c>
    </row>
    <row r="67" spans="1:13" x14ac:dyDescent="0.25">
      <c r="A67" s="1">
        <f t="shared" si="13"/>
        <v>1.2249999999999996</v>
      </c>
      <c r="B67" s="1">
        <f t="shared" si="0"/>
        <v>1.2174999999999996E-6</v>
      </c>
      <c r="C67" s="2">
        <f t="shared" si="1"/>
        <v>561725.8241339738</v>
      </c>
      <c r="D67" s="2"/>
      <c r="E67" s="2">
        <f t="shared" si="14"/>
        <v>6673199.8333769897</v>
      </c>
      <c r="F67" s="2"/>
      <c r="G67" s="2">
        <f t="shared" si="15"/>
        <v>4867191.186674987</v>
      </c>
      <c r="J67" s="2">
        <f t="shared" si="4"/>
        <v>0.24841536789226759</v>
      </c>
      <c r="M67" s="2">
        <f t="shared" si="5"/>
        <v>0.40655202792474854</v>
      </c>
    </row>
    <row r="68" spans="1:13" x14ac:dyDescent="0.25">
      <c r="A68" s="1">
        <f t="shared" si="13"/>
        <v>1.2499999999999996</v>
      </c>
      <c r="B68" s="1">
        <f t="shared" si="0"/>
        <v>1.2424999999999995E-6</v>
      </c>
      <c r="C68" s="2">
        <f t="shared" si="1"/>
        <v>541124.19169531355</v>
      </c>
      <c r="D68" s="2"/>
      <c r="E68" s="2">
        <f t="shared" si="14"/>
        <v>6320257.6423504585</v>
      </c>
      <c r="F68" s="2"/>
      <c r="G68" s="2">
        <f t="shared" si="15"/>
        <v>4630865.2904205918</v>
      </c>
      <c r="J68" s="2">
        <f t="shared" si="4"/>
        <v>0.2352768037224921</v>
      </c>
      <c r="M68" s="2">
        <f t="shared" si="5"/>
        <v>0.38681194197201363</v>
      </c>
    </row>
    <row r="69" spans="1:13" x14ac:dyDescent="0.25">
      <c r="A69" s="1">
        <f t="shared" si="13"/>
        <v>1.2749999999999995</v>
      </c>
      <c r="B69" s="1">
        <f t="shared" si="0"/>
        <v>1.2674999999999993E-6</v>
      </c>
      <c r="C69" s="2">
        <f t="shared" si="1"/>
        <v>521115.87003979104</v>
      </c>
      <c r="D69" s="2"/>
      <c r="E69" s="2">
        <f t="shared" si="14"/>
        <v>5988657.4824355729</v>
      </c>
      <c r="F69" s="2"/>
      <c r="G69" s="2">
        <f t="shared" si="15"/>
        <v>4407079.2547366554</v>
      </c>
      <c r="J69" s="2">
        <f t="shared" si="4"/>
        <v>0.22293271426388148</v>
      </c>
      <c r="M69" s="2">
        <f t="shared" si="5"/>
        <v>0.36811929910283187</v>
      </c>
    </row>
    <row r="70" spans="1:13" x14ac:dyDescent="0.25">
      <c r="A70" s="1">
        <f t="shared" si="13"/>
        <v>1.2999999999999994</v>
      </c>
      <c r="B70" s="1">
        <f t="shared" si="0"/>
        <v>1.2924999999999993E-6</v>
      </c>
      <c r="C70" s="2">
        <f t="shared" si="1"/>
        <v>501720.00430823379</v>
      </c>
      <c r="D70" s="2"/>
      <c r="E70" s="2">
        <f t="shared" si="14"/>
        <v>5677049.4534436027</v>
      </c>
      <c r="F70" s="2"/>
      <c r="G70" s="2">
        <f t="shared" si="15"/>
        <v>4195218.9782375386</v>
      </c>
      <c r="J70" s="2">
        <f t="shared" si="4"/>
        <v>0.21133284836850455</v>
      </c>
      <c r="M70" s="2">
        <f t="shared" si="5"/>
        <v>0.35042280399016407</v>
      </c>
    </row>
    <row r="71" spans="1:13" x14ac:dyDescent="0.25">
      <c r="A71" s="1">
        <f t="shared" si="13"/>
        <v>1.3249999999999993</v>
      </c>
      <c r="B71" s="1">
        <f t="shared" si="0"/>
        <v>1.3174999999999992E-6</v>
      </c>
      <c r="C71" s="2">
        <f t="shared" si="1"/>
        <v>482948.33846280305</v>
      </c>
      <c r="D71" s="2"/>
      <c r="E71" s="2">
        <f t="shared" si="14"/>
        <v>5384158.828578271</v>
      </c>
      <c r="F71" s="2"/>
      <c r="G71" s="2">
        <f t="shared" si="15"/>
        <v>3994681.0804470866</v>
      </c>
      <c r="J71" s="2">
        <f t="shared" si="4"/>
        <v>0.20042975327996773</v>
      </c>
      <c r="M71" s="2">
        <f t="shared" si="5"/>
        <v>0.33367205681473394</v>
      </c>
    </row>
    <row r="72" spans="1:13" x14ac:dyDescent="0.25">
      <c r="A72" s="1">
        <f t="shared" si="13"/>
        <v>1.3499999999999992</v>
      </c>
      <c r="B72" s="1">
        <f t="shared" si="0"/>
        <v>1.342499999999999E-6</v>
      </c>
      <c r="C72" s="2">
        <f t="shared" si="1"/>
        <v>464806.42719105288</v>
      </c>
      <c r="D72" s="2"/>
      <c r="E72" s="2">
        <f t="shared" si="14"/>
        <v>5108785.1214821814</v>
      </c>
      <c r="F72" s="2"/>
      <c r="G72" s="2">
        <f t="shared" si="15"/>
        <v>3804877.3919718191</v>
      </c>
      <c r="J72" s="2">
        <f t="shared" si="4"/>
        <v>0.19017873990344861</v>
      </c>
      <c r="M72" s="2">
        <f t="shared" si="5"/>
        <v>0.31781792832508809</v>
      </c>
    </row>
    <row r="73" spans="1:13" x14ac:dyDescent="0.25">
      <c r="A73" s="1">
        <f t="shared" si="13"/>
        <v>1.3749999999999991</v>
      </c>
      <c r="B73" s="1">
        <f t="shared" si="0"/>
        <v>1.367499999999999E-6</v>
      </c>
      <c r="C73" s="2">
        <f t="shared" si="1"/>
        <v>447294.68442630663</v>
      </c>
      <c r="D73" s="2"/>
      <c r="E73" s="2">
        <f t="shared" si="14"/>
        <v>4849800.2711307332</v>
      </c>
      <c r="F73" s="2"/>
      <c r="G73" s="2">
        <f t="shared" si="15"/>
        <v>3625238.2253292697</v>
      </c>
      <c r="J73" s="2">
        <f t="shared" si="4"/>
        <v>0.18053781523687504</v>
      </c>
      <c r="M73" s="2">
        <f t="shared" si="5"/>
        <v>0.30281283304689494</v>
      </c>
    </row>
    <row r="74" spans="1:13" x14ac:dyDescent="0.25">
      <c r="A74" s="1">
        <f t="shared" si="13"/>
        <v>1.399999999999999</v>
      </c>
      <c r="B74" s="1">
        <f t="shared" si="0"/>
        <v>1.3924999999999989E-6</v>
      </c>
      <c r="C74" s="2">
        <f t="shared" si="1"/>
        <v>430409.28735514387</v>
      </c>
      <c r="D74" s="2"/>
      <c r="E74" s="2">
        <f t="shared" si="14"/>
        <v>4606146.2023262121</v>
      </c>
      <c r="F74" s="2"/>
      <c r="G74" s="2">
        <f t="shared" si="15"/>
        <v>3455214.6682386035</v>
      </c>
      <c r="J74" s="2">
        <f t="shared" si="4"/>
        <v>0.17146759155830538</v>
      </c>
      <c r="M74" s="2">
        <f t="shared" si="5"/>
        <v>0.28861092083941264</v>
      </c>
    </row>
    <row r="75" spans="1:13" x14ac:dyDescent="0.25">
      <c r="A75" s="1">
        <f t="shared" si="13"/>
        <v>1.4249999999999989</v>
      </c>
      <c r="B75" s="1">
        <f t="shared" si="0"/>
        <v>1.4174999999999987E-6</v>
      </c>
      <c r="C75" s="2">
        <f t="shared" si="1"/>
        <v>414142.95323192072</v>
      </c>
      <c r="D75" s="2"/>
      <c r="E75" s="2">
        <f t="shared" si="14"/>
        <v>4376831.9622519137</v>
      </c>
      <c r="F75" s="2"/>
      <c r="G75" s="2">
        <f t="shared" si="15"/>
        <v>3294280.0976364645</v>
      </c>
      <c r="J75" s="2">
        <f t="shared" si="4"/>
        <v>0.16293117983179409</v>
      </c>
      <c r="M75" s="2">
        <f t="shared" si="5"/>
        <v>0.27516820335984815</v>
      </c>
    </row>
    <row r="76" spans="1:13" x14ac:dyDescent="0.25">
      <c r="A76" s="1">
        <f t="shared" si="13"/>
        <v>1.4499999999999988</v>
      </c>
      <c r="B76" s="1">
        <f t="shared" si="0"/>
        <v>1.4424999999999987E-6</v>
      </c>
      <c r="C76" s="2">
        <f t="shared" si="1"/>
        <v>398485.60471782921</v>
      </c>
      <c r="D76" s="2"/>
      <c r="E76" s="2">
        <f t="shared" si="14"/>
        <v>4160930.5879806536</v>
      </c>
      <c r="F76" s="2"/>
      <c r="G76" s="2">
        <f t="shared" si="15"/>
        <v>3141931.0765655302</v>
      </c>
      <c r="J76" s="2">
        <f t="shared" si="4"/>
        <v>0.15489407309781217</v>
      </c>
      <c r="M76" s="2">
        <f t="shared" si="5"/>
        <v>0.26244262897963738</v>
      </c>
    </row>
    <row r="77" spans="1:13" x14ac:dyDescent="0.25">
      <c r="A77" s="1">
        <f t="shared" si="13"/>
        <v>1.4749999999999988</v>
      </c>
      <c r="B77" s="1">
        <f t="shared" si="0"/>
        <v>1.4674999999999987E-6</v>
      </c>
      <c r="C77" s="2">
        <f t="shared" si="1"/>
        <v>383424.93787971372</v>
      </c>
      <c r="D77" s="2"/>
      <c r="E77" s="2">
        <f t="shared" si="14"/>
        <v>3957575.8236795152</v>
      </c>
      <c r="F77" s="2"/>
      <c r="G77" s="2">
        <f t="shared" si="15"/>
        <v>2997687.766205451</v>
      </c>
      <c r="J77" s="2">
        <f t="shared" si="4"/>
        <v>0.14732402426848634</v>
      </c>
      <c r="M77" s="2">
        <f t="shared" si="5"/>
        <v>0.25039411720101329</v>
      </c>
    </row>
    <row r="78" spans="1:13" x14ac:dyDescent="0.25">
      <c r="A78" s="1">
        <f t="shared" si="13"/>
        <v>1.4999999999999987</v>
      </c>
      <c r="B78" s="1">
        <f t="shared" si="0"/>
        <v>1.4924999999999986E-6</v>
      </c>
      <c r="C78" s="2">
        <f t="shared" si="1"/>
        <v>368946.90546815348</v>
      </c>
      <c r="D78" s="2"/>
      <c r="E78" s="2">
        <f t="shared" si="14"/>
        <v>3765958.7776430422</v>
      </c>
      <c r="F78" s="2"/>
      <c r="G78" s="2">
        <f t="shared" si="15"/>
        <v>2861093.9606532664</v>
      </c>
      <c r="J78" s="2">
        <f t="shared" si="4"/>
        <v>0.14019092168290237</v>
      </c>
      <c r="M78" s="2">
        <f t="shared" si="5"/>
        <v>0.23898456156218162</v>
      </c>
    </row>
    <row r="79" spans="1:13" x14ac:dyDescent="0.25">
      <c r="A79" s="1">
        <f t="shared" si="13"/>
        <v>1.5249999999999986</v>
      </c>
      <c r="B79" s="1">
        <f t="shared" si="0"/>
        <v>1.5174999999999984E-6</v>
      </c>
      <c r="C79" s="2">
        <f t="shared" si="1"/>
        <v>355036.12667344062</v>
      </c>
      <c r="D79" s="2"/>
      <c r="E79" s="2">
        <f t="shared" si="14"/>
        <v>3585324.5867123995</v>
      </c>
      <c r="F79" s="2"/>
      <c r="G79" s="2">
        <f t="shared" si="15"/>
        <v>2731716.8317439449</v>
      </c>
      <c r="J79" s="2">
        <f t="shared" si="4"/>
        <v>0.13346666493735695</v>
      </c>
      <c r="M79" s="2">
        <f t="shared" si="5"/>
        <v>0.22817780832241441</v>
      </c>
    </row>
    <row r="80" spans="1:13" x14ac:dyDescent="0.25">
      <c r="A80" s="1">
        <f t="shared" si="13"/>
        <v>1.5499999999999985</v>
      </c>
      <c r="B80" s="1">
        <f t="shared" si="0"/>
        <v>1.5424999999999984E-6</v>
      </c>
      <c r="C80" s="2">
        <f t="shared" si="1"/>
        <v>341676.23324733193</v>
      </c>
      <c r="D80" s="2"/>
      <c r="E80" s="2">
        <f t="shared" si="14"/>
        <v>3414969.1378845042</v>
      </c>
      <c r="F80" s="2"/>
      <c r="G80" s="2">
        <f t="shared" si="15"/>
        <v>2609146.4544961066</v>
      </c>
      <c r="J80" s="2">
        <f t="shared" si="4"/>
        <v>0.12712504284455378</v>
      </c>
      <c r="M80" s="2">
        <f t="shared" si="5"/>
        <v>0.21793961682296517</v>
      </c>
    </row>
    <row r="81" spans="1:13" x14ac:dyDescent="0.25">
      <c r="A81" s="1">
        <f t="shared" si="13"/>
        <v>1.5749999999999984</v>
      </c>
      <c r="B81" s="1">
        <f t="shared" si="0"/>
        <v>1.5674999999999983E-6</v>
      </c>
      <c r="C81" s="2">
        <f t="shared" si="1"/>
        <v>328850.1606841475</v>
      </c>
      <c r="D81" s="2"/>
      <c r="E81" s="2">
        <f t="shared" si="14"/>
        <v>3254235.8830074691</v>
      </c>
      <c r="F81" s="2"/>
      <c r="G81" s="2">
        <f t="shared" si="15"/>
        <v>2492995.1700558197</v>
      </c>
      <c r="J81" s="2">
        <f t="shared" si="4"/>
        <v>0.12114161485801404</v>
      </c>
      <c r="M81" s="2">
        <f t="shared" si="5"/>
        <v>0.20823760627434684</v>
      </c>
    </row>
    <row r="82" spans="1:13" x14ac:dyDescent="0.25">
      <c r="A82" s="1">
        <f t="shared" si="13"/>
        <v>1.5999999999999983</v>
      </c>
      <c r="B82" s="1">
        <f t="shared" si="0"/>
        <v>1.5924999999999981E-6</v>
      </c>
      <c r="C82" s="2">
        <f t="shared" si="1"/>
        <v>316540.39207710326</v>
      </c>
      <c r="D82" s="2"/>
      <c r="E82" s="2">
        <f t="shared" si="14"/>
        <v>3102512.7716139867</v>
      </c>
      <c r="F82" s="2"/>
      <c r="G82" s="2">
        <f t="shared" si="15"/>
        <v>2382896.8317753323</v>
      </c>
      <c r="J82" s="2">
        <f t="shared" si="4"/>
        <v>0.11549359689426933</v>
      </c>
      <c r="M82" s="2">
        <f t="shared" si="5"/>
        <v>0.19904119278197788</v>
      </c>
    </row>
    <row r="83" spans="1:13" x14ac:dyDescent="0.25">
      <c r="A83" s="1">
        <f t="shared" si="13"/>
        <v>1.6249999999999982</v>
      </c>
      <c r="B83" s="1">
        <f t="shared" si="0"/>
        <v>1.6174999999999981E-6</v>
      </c>
      <c r="C83" s="2">
        <f t="shared" si="1"/>
        <v>304729.16130088724</v>
      </c>
      <c r="D83" s="2"/>
      <c r="E83" s="2">
        <f t="shared" si="14"/>
        <v>2959229.3185353903</v>
      </c>
      <c r="F83" s="2"/>
      <c r="G83" s="2">
        <f t="shared" si="15"/>
        <v>2278505.9708728902</v>
      </c>
      <c r="J83" s="2">
        <f t="shared" si="4"/>
        <v>0.1101597521723765</v>
      </c>
      <c r="M83" s="2">
        <f t="shared" si="5"/>
        <v>0.19032151965451005</v>
      </c>
    </row>
    <row r="84" spans="1:13" x14ac:dyDescent="0.25">
      <c r="A84" s="1">
        <f t="shared" si="13"/>
        <v>1.6499999999999981</v>
      </c>
      <c r="B84" s="1">
        <f t="shared" ref="B84:B147" si="16">(A84+B$16)*0.000001</f>
        <v>1.642499999999998E-6</v>
      </c>
      <c r="C84" s="2">
        <f t="shared" ref="C84:C147" si="17">0.0000005*(B$7/B84^5)/(EXP(B$11/B84)-1)</f>
        <v>293398.62131305772</v>
      </c>
      <c r="D84" s="2"/>
      <c r="E84" s="2">
        <f t="shared" si="14"/>
        <v>2823853.8164630667</v>
      </c>
      <c r="F84" s="2"/>
      <c r="G84" s="2">
        <f t="shared" si="15"/>
        <v>2179496.9106152351</v>
      </c>
      <c r="J84" s="2">
        <f t="shared" ref="J84:J147" si="18">E84/E$38</f>
        <v>0.10512028744921707</v>
      </c>
      <c r="M84" s="2">
        <f t="shared" ref="M84:M147" si="19">G84/G$36</f>
        <v>0.18205138341230262</v>
      </c>
    </row>
    <row r="85" spans="1:13" x14ac:dyDescent="0.25">
      <c r="A85" s="1">
        <f t="shared" si="13"/>
        <v>1.674999999999998</v>
      </c>
      <c r="B85" s="1">
        <f t="shared" si="16"/>
        <v>1.667499999999998E-6</v>
      </c>
      <c r="C85" s="2">
        <f t="shared" si="17"/>
        <v>282530.98260712356</v>
      </c>
      <c r="D85" s="2"/>
      <c r="E85" s="2">
        <f t="shared" si="14"/>
        <v>2695890.6986788465</v>
      </c>
      <c r="F85" s="2"/>
      <c r="G85" s="2">
        <f t="shared" si="15"/>
        <v>2085562.8518487071</v>
      </c>
      <c r="J85" s="2">
        <f t="shared" si="18"/>
        <v>0.10035675484496083</v>
      </c>
      <c r="M85" s="2">
        <f t="shared" si="19"/>
        <v>0.17420515740267195</v>
      </c>
    </row>
    <row r="86" spans="1:13" x14ac:dyDescent="0.25">
      <c r="A86" s="1">
        <f t="shared" si="13"/>
        <v>1.699999999999998</v>
      </c>
      <c r="B86" s="1">
        <f t="shared" si="16"/>
        <v>1.6924999999999978E-6</v>
      </c>
      <c r="C86" s="2">
        <f t="shared" si="17"/>
        <v>272108.62618075416</v>
      </c>
      <c r="D86" s="2"/>
      <c r="E86" s="2">
        <f t="shared" si="14"/>
        <v>2574878.0534406658</v>
      </c>
      <c r="F86" s="2"/>
      <c r="G86" s="2">
        <f t="shared" si="15"/>
        <v>1996414.9477313743</v>
      </c>
      <c r="J86" s="2">
        <f t="shared" si="18"/>
        <v>9.5851959314021892E-2</v>
      </c>
      <c r="M86" s="2">
        <f t="shared" si="19"/>
        <v>0.16675871451311244</v>
      </c>
    </row>
    <row r="87" spans="1:13" x14ac:dyDescent="0.25">
      <c r="A87" s="1">
        <f t="shared" si="13"/>
        <v>1.7249999999999979</v>
      </c>
      <c r="B87" s="1">
        <f t="shared" si="16"/>
        <v>1.7174999999999977E-6</v>
      </c>
      <c r="C87" s="2">
        <f t="shared" si="17"/>
        <v>262114.19479487176</v>
      </c>
      <c r="D87" s="2"/>
      <c r="E87" s="2">
        <f t="shared" si="14"/>
        <v>2460385.2887272914</v>
      </c>
      <c r="F87" s="2"/>
      <c r="G87" s="2">
        <f t="shared" si="15"/>
        <v>1911781.3814835304</v>
      </c>
      <c r="J87" s="2">
        <f t="shared" si="18"/>
        <v>9.1589871713255E-2</v>
      </c>
      <c r="M87" s="2">
        <f t="shared" si="19"/>
        <v>0.15968935013663924</v>
      </c>
    </row>
    <row r="88" spans="1:13" x14ac:dyDescent="0.25">
      <c r="A88" s="1">
        <f t="shared" si="13"/>
        <v>1.7499999999999978</v>
      </c>
      <c r="B88" s="1">
        <f t="shared" si="16"/>
        <v>1.7424999999999977E-6</v>
      </c>
      <c r="C88" s="2">
        <f t="shared" si="17"/>
        <v>252530.6657850577</v>
      </c>
      <c r="D88" s="2"/>
      <c r="E88" s="2">
        <f t="shared" si="14"/>
        <v>2352010.9440117292</v>
      </c>
      <c r="F88" s="2"/>
      <c r="G88" s="2">
        <f t="shared" si="15"/>
        <v>1831406.4577087276</v>
      </c>
      <c r="J88" s="2">
        <f t="shared" si="18"/>
        <v>8.7555547343415779E-2</v>
      </c>
      <c r="M88" s="2">
        <f t="shared" si="19"/>
        <v>0.15297570627066526</v>
      </c>
    </row>
    <row r="89" spans="1:13" x14ac:dyDescent="0.25">
      <c r="A89" s="1">
        <f t="shared" si="13"/>
        <v>1.7749999999999977</v>
      </c>
      <c r="B89" s="1">
        <f t="shared" si="16"/>
        <v>1.7674999999999975E-6</v>
      </c>
      <c r="C89" s="2">
        <f t="shared" si="17"/>
        <v>243341.40823780608</v>
      </c>
      <c r="D89" s="2"/>
      <c r="E89" s="2">
        <f t="shared" si="14"/>
        <v>2249380.6442838903</v>
      </c>
      <c r="F89" s="2"/>
      <c r="G89" s="2">
        <f t="shared" si="15"/>
        <v>1755049.7152036063</v>
      </c>
      <c r="J89" s="2">
        <f t="shared" si="18"/>
        <v>8.3735049785966936E-2</v>
      </c>
      <c r="M89" s="2">
        <f t="shared" si="19"/>
        <v>0.14659769741081771</v>
      </c>
    </row>
    <row r="90" spans="1:13" x14ac:dyDescent="0.25">
      <c r="A90" s="1">
        <f t="shared" si="13"/>
        <v>1.7999999999999976</v>
      </c>
      <c r="B90" s="1">
        <f t="shared" si="16"/>
        <v>1.7924999999999974E-6</v>
      </c>
      <c r="C90" s="2">
        <f t="shared" si="17"/>
        <v>234530.2269532379</v>
      </c>
      <c r="D90" s="2"/>
      <c r="E90" s="2">
        <f t="shared" si="14"/>
        <v>2152145.1905492931</v>
      </c>
      <c r="F90" s="2"/>
      <c r="G90" s="2">
        <f t="shared" si="15"/>
        <v>1682485.0670574284</v>
      </c>
      <c r="J90" s="2">
        <f t="shared" si="18"/>
        <v>8.0115379820317495E-2</v>
      </c>
      <c r="M90" s="2">
        <f t="shared" si="19"/>
        <v>0.14053643872423874</v>
      </c>
    </row>
    <row r="91" spans="1:13" x14ac:dyDescent="0.25">
      <c r="A91" s="1">
        <f t="shared" si="13"/>
        <v>1.8249999999999975</v>
      </c>
      <c r="B91" s="1">
        <f t="shared" si="16"/>
        <v>1.8174999999999974E-6</v>
      </c>
      <c r="C91" s="2">
        <f t="shared" si="17"/>
        <v>226081.39527619499</v>
      </c>
      <c r="D91" s="2"/>
      <c r="E91" s="2">
        <f t="shared" si="14"/>
        <v>2059978.7803891373</v>
      </c>
      <c r="F91" s="2"/>
      <c r="G91" s="2">
        <f t="shared" si="15"/>
        <v>1613499.9721474582</v>
      </c>
      <c r="J91" s="2">
        <f t="shared" si="18"/>
        <v>7.6684409182703861E-2</v>
      </c>
      <c r="M91" s="2">
        <f t="shared" si="19"/>
        <v>0.13477417684535223</v>
      </c>
    </row>
    <row r="92" spans="1:13" x14ac:dyDescent="0.25">
      <c r="A92" s="1">
        <f t="shared" si="13"/>
        <v>1.8499999999999974</v>
      </c>
      <c r="B92" s="1">
        <f t="shared" si="16"/>
        <v>1.8424999999999972E-6</v>
      </c>
      <c r="C92" s="2">
        <f t="shared" si="17"/>
        <v>217979.67858291272</v>
      </c>
      <c r="D92" s="2"/>
      <c r="E92" s="2">
        <f t="shared" si="14"/>
        <v>1972577.3517958072</v>
      </c>
      <c r="F92" s="2"/>
      <c r="G92" s="2">
        <f t="shared" si="15"/>
        <v>1547894.6407863358</v>
      </c>
      <c r="J92" s="2">
        <f t="shared" si="18"/>
        <v>7.343081891410036E-2</v>
      </c>
      <c r="M92" s="2">
        <f t="shared" si="19"/>
        <v>0.12929422352431569</v>
      </c>
    </row>
    <row r="93" spans="1:13" x14ac:dyDescent="0.25">
      <c r="A93" s="1">
        <f t="shared" si="13"/>
        <v>1.8749999999999973</v>
      </c>
      <c r="B93" s="1">
        <f t="shared" si="16"/>
        <v>1.8674999999999972E-6</v>
      </c>
      <c r="C93" s="2">
        <f t="shared" si="17"/>
        <v>210210.3499552393</v>
      </c>
      <c r="D93" s="2"/>
      <c r="E93" s="2">
        <f t="shared" si="14"/>
        <v>1889657.043332441</v>
      </c>
      <c r="F93" s="2"/>
      <c r="G93" s="2">
        <f t="shared" si="15"/>
        <v>1485481.2762089481</v>
      </c>
      <c r="J93" s="2">
        <f t="shared" si="18"/>
        <v>7.0344042038389232E-2</v>
      </c>
      <c r="M93" s="2">
        <f t="shared" si="19"/>
        <v>0.12408089226911219</v>
      </c>
    </row>
    <row r="94" spans="1:13" x14ac:dyDescent="0.25">
      <c r="A94" s="1">
        <f t="shared" si="13"/>
        <v>1.8999999999999972</v>
      </c>
      <c r="B94" s="1">
        <f t="shared" si="16"/>
        <v>1.8924999999999971E-6</v>
      </c>
      <c r="C94" s="2">
        <f t="shared" si="17"/>
        <v>202759.19935358677</v>
      </c>
      <c r="D94" s="2"/>
      <c r="E94" s="2">
        <f t="shared" si="14"/>
        <v>1810952.7636541808</v>
      </c>
      <c r="F94" s="2"/>
      <c r="G94" s="2">
        <f t="shared" si="15"/>
        <v>1426083.3527463658</v>
      </c>
      <c r="J94" s="2">
        <f t="shared" si="18"/>
        <v>6.7414210311609227E-2</v>
      </c>
      <c r="M94" s="2">
        <f t="shared" si="19"/>
        <v>0.11911943805207974</v>
      </c>
    </row>
    <row r="95" spans="1:13" x14ac:dyDescent="0.25">
      <c r="A95" s="1">
        <f t="shared" si="13"/>
        <v>1.9249999999999972</v>
      </c>
      <c r="B95" s="1">
        <f t="shared" si="16"/>
        <v>1.9174999999999969E-6</v>
      </c>
      <c r="C95" s="2">
        <f t="shared" si="17"/>
        <v>195612.53740910365</v>
      </c>
      <c r="D95" s="2"/>
      <c r="E95" s="2">
        <f t="shared" si="14"/>
        <v>1736216.8635320205</v>
      </c>
      <c r="F95" s="2"/>
      <c r="G95" s="2">
        <f t="shared" si="15"/>
        <v>1369534.9308803671</v>
      </c>
      <c r="J95" s="2">
        <f t="shared" si="18"/>
        <v>6.4632104786948044E-2</v>
      </c>
      <c r="M95" s="2">
        <f t="shared" si="19"/>
        <v>0.11439600009704196</v>
      </c>
    </row>
    <row r="96" spans="1:13" x14ac:dyDescent="0.25">
      <c r="A96" s="1">
        <f t="shared" si="13"/>
        <v>1.9499999999999971</v>
      </c>
      <c r="B96" s="1">
        <f t="shared" si="16"/>
        <v>1.9424999999999971E-6</v>
      </c>
      <c r="C96" s="2">
        <f t="shared" si="17"/>
        <v>188757.19479102417</v>
      </c>
      <c r="D96" s="2"/>
      <c r="E96" s="2">
        <f t="shared" si="14"/>
        <v>1665217.9037062512</v>
      </c>
      <c r="F96" s="2"/>
      <c r="G96" s="2">
        <f t="shared" si="15"/>
        <v>1315680.0088686207</v>
      </c>
      <c r="J96" s="2">
        <f t="shared" si="18"/>
        <v>6.1989109947070541E-2</v>
      </c>
      <c r="M96" s="2">
        <f t="shared" si="19"/>
        <v>0.10989754772115284</v>
      </c>
    </row>
    <row r="97" spans="1:13" x14ac:dyDescent="0.25">
      <c r="A97" s="1">
        <f t="shared" si="13"/>
        <v>1.974999999999997</v>
      </c>
      <c r="B97" s="1">
        <f t="shared" si="16"/>
        <v>1.9674999999999968E-6</v>
      </c>
      <c r="C97" s="2">
        <f t="shared" si="17"/>
        <v>182180.51796334644</v>
      </c>
      <c r="D97" s="2"/>
      <c r="E97" s="2">
        <f t="shared" si="14"/>
        <v>1597739.5121406238</v>
      </c>
      <c r="F97" s="2"/>
      <c r="G97" s="2">
        <f t="shared" si="15"/>
        <v>1264371.9102488267</v>
      </c>
      <c r="J97" s="2">
        <f t="shared" si="18"/>
        <v>5.9477171164462404E-2</v>
      </c>
      <c r="M97" s="2">
        <f t="shared" si="19"/>
        <v>0.10561182917367776</v>
      </c>
    </row>
    <row r="98" spans="1:13" x14ac:dyDescent="0.25">
      <c r="A98" s="1">
        <f t="shared" si="13"/>
        <v>1.9999999999999969</v>
      </c>
      <c r="B98" s="1">
        <f t="shared" si="16"/>
        <v>1.9924999999999966E-6</v>
      </c>
      <c r="C98" s="2">
        <f t="shared" si="17"/>
        <v>175870.36202291027</v>
      </c>
      <c r="D98" s="2"/>
      <c r="E98" s="2">
        <f t="shared" si="14"/>
        <v>1533579.324531487</v>
      </c>
      <c r="F98" s="2"/>
      <c r="G98" s="2">
        <f t="shared" si="15"/>
        <v>1215472.7062463341</v>
      </c>
      <c r="J98" s="2">
        <f t="shared" si="18"/>
        <v>5.7088755261008935E-2</v>
      </c>
      <c r="M98" s="2">
        <f t="shared" si="19"/>
        <v>0.10152732339023013</v>
      </c>
    </row>
    <row r="99" spans="1:13" x14ac:dyDescent="0.25">
      <c r="A99" s="1">
        <f t="shared" si="13"/>
        <v>2.0249999999999968</v>
      </c>
      <c r="B99" s="1">
        <f t="shared" si="16"/>
        <v>2.0174999999999968E-6</v>
      </c>
      <c r="C99" s="2">
        <f t="shared" si="17"/>
        <v>169815.08120595085</v>
      </c>
      <c r="D99" s="2"/>
      <c r="E99" s="2">
        <f t="shared" si="14"/>
        <v>1472548.0022334629</v>
      </c>
      <c r="F99" s="2"/>
      <c r="G99" s="2">
        <f t="shared" si="15"/>
        <v>1168852.6719047036</v>
      </c>
      <c r="J99" s="2">
        <f t="shared" si="18"/>
        <v>5.4816813949468308E-2</v>
      </c>
      <c r="M99" s="2">
        <f t="shared" si="19"/>
        <v>9.7633194563854733E-2</v>
      </c>
    </row>
    <row r="100" spans="1:13" x14ac:dyDescent="0.25">
      <c r="A100" s="1">
        <f t="shared" si="13"/>
        <v>2.0499999999999967</v>
      </c>
      <c r="B100" s="1">
        <f t="shared" si="16"/>
        <v>2.042499999999997E-6</v>
      </c>
      <c r="C100" s="2">
        <f t="shared" si="17"/>
        <v>164003.51755998674</v>
      </c>
      <c r="D100" s="2"/>
      <c r="E100" s="2">
        <f t="shared" si="14"/>
        <v>1414468.3220834462</v>
      </c>
      <c r="F100" s="2"/>
      <c r="G100" s="2">
        <f t="shared" si="15"/>
        <v>1124389.7746163986</v>
      </c>
      <c r="J100" s="2">
        <f t="shared" si="18"/>
        <v>5.2654749951419215E-2</v>
      </c>
      <c r="M100" s="2">
        <f t="shared" si="19"/>
        <v>9.391924942246424E-2</v>
      </c>
    </row>
    <row r="101" spans="1:13" x14ac:dyDescent="0.25">
      <c r="A101" s="1">
        <f t="shared" si="13"/>
        <v>2.0749999999999966</v>
      </c>
      <c r="B101" s="1">
        <f t="shared" si="16"/>
        <v>2.0674999999999967E-6</v>
      </c>
      <c r="C101" s="2">
        <f t="shared" si="17"/>
        <v>158424.98820047002</v>
      </c>
      <c r="D101" s="2"/>
      <c r="E101" s="2">
        <f t="shared" si="14"/>
        <v>1359174.3329292617</v>
      </c>
      <c r="F101" s="2"/>
      <c r="G101" s="2">
        <f t="shared" si="15"/>
        <v>1081969.1936385103</v>
      </c>
      <c r="J101" s="2">
        <f t="shared" si="18"/>
        <v>5.059638559834443E-2</v>
      </c>
      <c r="M101" s="2">
        <f t="shared" si="19"/>
        <v>9.0375897094427143E-2</v>
      </c>
    </row>
    <row r="102" spans="1:13" x14ac:dyDescent="0.25">
      <c r="A102" s="1">
        <f t="shared" si="13"/>
        <v>2.0999999999999965</v>
      </c>
      <c r="B102" s="1">
        <f t="shared" si="16"/>
        <v>2.0924999999999965E-6</v>
      </c>
      <c r="C102" s="2">
        <f t="shared" si="17"/>
        <v>153069.27150522542</v>
      </c>
      <c r="D102" s="2"/>
      <c r="E102" s="2">
        <f t="shared" si="14"/>
        <v>1306510.573991861</v>
      </c>
      <c r="F102" s="2"/>
      <c r="G102" s="2">
        <f t="shared" si="15"/>
        <v>1041482.869125507</v>
      </c>
      <c r="J102" s="2">
        <f t="shared" si="18"/>
        <v>4.8635933734518903E-2</v>
      </c>
      <c r="M102" s="2">
        <f t="shared" si="19"/>
        <v>8.6994111439685787E-2</v>
      </c>
    </row>
    <row r="103" spans="1:13" x14ac:dyDescent="0.25">
      <c r="A103" s="1">
        <f t="shared" si="13"/>
        <v>2.1249999999999964</v>
      </c>
      <c r="B103" s="1">
        <f t="shared" si="16"/>
        <v>2.1174999999999967E-6</v>
      </c>
      <c r="C103" s="2">
        <f t="shared" si="17"/>
        <v>147926.59254283627</v>
      </c>
      <c r="D103" s="2"/>
      <c r="E103" s="2">
        <f t="shared" si="14"/>
        <v>1256331.3505057201</v>
      </c>
      <c r="F103" s="2"/>
      <c r="G103" s="2">
        <f t="shared" si="15"/>
        <v>1002829.0791890002</v>
      </c>
      <c r="J103" s="2">
        <f t="shared" si="18"/>
        <v>4.6767970752126103E-2</v>
      </c>
      <c r="M103" s="2">
        <f t="shared" si="19"/>
        <v>8.3765395721945607E-2</v>
      </c>
    </row>
    <row r="104" spans="1:13" x14ac:dyDescent="0.25">
      <c r="A104" s="1">
        <f t="shared" si="13"/>
        <v>2.1499999999999964</v>
      </c>
      <c r="B104" s="1">
        <f t="shared" si="16"/>
        <v>2.1424999999999964E-6</v>
      </c>
      <c r="C104" s="2">
        <f t="shared" si="17"/>
        <v>142987.60798246859</v>
      </c>
      <c r="D104" s="2"/>
      <c r="E104" s="2">
        <f t="shared" si="14"/>
        <v>1208500.062387838</v>
      </c>
      <c r="F104" s="2"/>
      <c r="G104" s="2">
        <f t="shared" si="15"/>
        <v>965912.0434963915</v>
      </c>
      <c r="J104" s="2">
        <f t="shared" si="18"/>
        <v>4.4987411600407763E-2</v>
      </c>
      <c r="M104" s="2">
        <f t="shared" si="19"/>
        <v>8.0681749497632488E-2</v>
      </c>
    </row>
    <row r="105" spans="1:13" x14ac:dyDescent="0.25">
      <c r="A105" s="1">
        <f t="shared" si="13"/>
        <v>2.1749999999999963</v>
      </c>
      <c r="B105" s="1">
        <f t="shared" si="16"/>
        <v>2.1674999999999962E-6</v>
      </c>
      <c r="C105" s="2">
        <f t="shared" si="17"/>
        <v>138243.39069104166</v>
      </c>
      <c r="D105" s="2"/>
      <c r="E105" s="2">
        <f t="shared" si="14"/>
        <v>1162888.5819790198</v>
      </c>
      <c r="F105" s="2"/>
      <c r="G105" s="2">
        <f t="shared" si="15"/>
        <v>930641.55194046686</v>
      </c>
      <c r="J105" s="2">
        <f t="shared" si="18"/>
        <v>4.3289486621569888E-2</v>
      </c>
      <c r="M105" s="2">
        <f t="shared" si="19"/>
        <v>7.7735637599003801E-2</v>
      </c>
    </row>
    <row r="106" spans="1:13" x14ac:dyDescent="0.25">
      <c r="A106" s="1">
        <f t="shared" si="13"/>
        <v>2.1999999999999962</v>
      </c>
      <c r="B106" s="1">
        <f t="shared" si="16"/>
        <v>2.1924999999999964E-6</v>
      </c>
      <c r="C106" s="2">
        <f t="shared" si="17"/>
        <v>133685.41418816012</v>
      </c>
      <c r="D106" s="2"/>
      <c r="E106" s="2">
        <f t="shared" si="14"/>
        <v>1119376.6771806281</v>
      </c>
      <c r="F106" s="2"/>
      <c r="G106" s="2">
        <f t="shared" si="15"/>
        <v>896932.61694598012</v>
      </c>
      <c r="J106" s="2">
        <f t="shared" si="18"/>
        <v>4.1669720076572554E-2</v>
      </c>
      <c r="M106" s="2">
        <f t="shared" si="19"/>
        <v>7.491996109163522E-2</v>
      </c>
    </row>
    <row r="107" spans="1:13" x14ac:dyDescent="0.25">
      <c r="A107" s="1">
        <f t="shared" si="13"/>
        <v>2.2249999999999961</v>
      </c>
      <c r="B107" s="1">
        <f t="shared" si="16"/>
        <v>2.2174999999999961E-6</v>
      </c>
      <c r="C107" s="2">
        <f t="shared" si="17"/>
        <v>129305.5370989705</v>
      </c>
      <c r="D107" s="2"/>
      <c r="E107" s="2">
        <f t="shared" si="14"/>
        <v>1077851.4765745774</v>
      </c>
      <c r="F107" s="2"/>
      <c r="G107" s="2">
        <f t="shared" si="15"/>
        <v>864705.1480233178</v>
      </c>
      <c r="J107" s="2">
        <f t="shared" si="18"/>
        <v>4.0123910233780528E-2</v>
      </c>
      <c r="M107" s="2">
        <f t="shared" si="19"/>
        <v>7.2228030090186135E-2</v>
      </c>
    </row>
    <row r="108" spans="1:13" x14ac:dyDescent="0.25">
      <c r="A108" s="1">
        <f t="shared" si="13"/>
        <v>2.249999999999996</v>
      </c>
      <c r="B108" s="1">
        <f t="shared" si="16"/>
        <v>2.2424999999999959E-6</v>
      </c>
      <c r="C108" s="2">
        <f t="shared" si="17"/>
        <v>125095.98771936224</v>
      </c>
      <c r="D108" s="2"/>
      <c r="E108" s="2">
        <f t="shared" si="14"/>
        <v>1038206.9733638334</v>
      </c>
      <c r="F108" s="2"/>
      <c r="G108" s="2">
        <f t="shared" si="15"/>
        <v>833883.647230595</v>
      </c>
      <c r="J108" s="2">
        <f t="shared" si="18"/>
        <v>3.8648110902739154E-2</v>
      </c>
      <c r="M108" s="2">
        <f t="shared" si="19"/>
        <v>6.965353832062697E-2</v>
      </c>
    </row>
    <row r="109" spans="1:13" x14ac:dyDescent="0.25">
      <c r="A109" s="1">
        <f t="shared" si="13"/>
        <v>2.2749999999999959</v>
      </c>
      <c r="B109" s="1">
        <f t="shared" si="16"/>
        <v>2.2674999999999961E-6</v>
      </c>
      <c r="C109" s="2">
        <f t="shared" si="17"/>
        <v>121049.34878606274</v>
      </c>
      <c r="D109" s="2"/>
      <c r="E109" s="2">
        <f t="shared" si="14"/>
        <v>1000343.5652048741</v>
      </c>
      <c r="F109" s="2"/>
      <c r="G109" s="2">
        <f t="shared" si="15"/>
        <v>804396.92426164646</v>
      </c>
      <c r="J109" s="2">
        <f t="shared" si="18"/>
        <v>3.7238614304058233E-2</v>
      </c>
      <c r="M109" s="2">
        <f t="shared" si="19"/>
        <v>6.7190539321799719E-2</v>
      </c>
    </row>
    <row r="110" spans="1:13" x14ac:dyDescent="0.25">
      <c r="A110" s="1">
        <f t="shared" si="13"/>
        <v>2.2999999999999958</v>
      </c>
      <c r="B110" s="1">
        <f t="shared" si="16"/>
        <v>2.2924999999999958E-6</v>
      </c>
      <c r="C110" s="2">
        <f t="shared" si="17"/>
        <v>117158.54252563541</v>
      </c>
      <c r="D110" s="2"/>
      <c r="E110" s="2">
        <f t="shared" si="14"/>
        <v>964167.62722273695</v>
      </c>
      <c r="F110" s="2"/>
      <c r="G110" s="2">
        <f t="shared" si="15"/>
        <v>776177.82993648073</v>
      </c>
      <c r="J110" s="2">
        <f t="shared" si="18"/>
        <v>3.5891935174544927E-2</v>
      </c>
      <c r="M110" s="2">
        <f t="shared" si="19"/>
        <v>6.4833424184119387E-2</v>
      </c>
    </row>
    <row r="111" spans="1:13" x14ac:dyDescent="0.25">
      <c r="A111" s="1">
        <f t="shared" si="13"/>
        <v>2.3249999999999957</v>
      </c>
      <c r="B111" s="1">
        <f t="shared" si="16"/>
        <v>2.3174999999999956E-6</v>
      </c>
      <c r="C111" s="2">
        <f t="shared" si="17"/>
        <v>113416.8160406963</v>
      </c>
      <c r="D111" s="2"/>
      <c r="E111" s="2">
        <f t="shared" si="14"/>
        <v>929591.11570376821</v>
      </c>
      <c r="F111" s="2"/>
      <c r="G111" s="2">
        <f t="shared" si="15"/>
        <v>749163.00693141215</v>
      </c>
      <c r="J111" s="2">
        <f t="shared" si="18"/>
        <v>3.4604796014339502E-2</v>
      </c>
      <c r="M111" s="2">
        <f t="shared" si="19"/>
        <v>6.2576900728289878E-2</v>
      </c>
    </row>
    <row r="112" spans="1:13" x14ac:dyDescent="0.25">
      <c r="A112" s="1">
        <f t="shared" si="13"/>
        <v>2.3499999999999956</v>
      </c>
      <c r="B112" s="1">
        <f t="shared" si="16"/>
        <v>2.3424999999999958E-6</v>
      </c>
      <c r="C112" s="2">
        <f t="shared" si="17"/>
        <v>109817.72707842856</v>
      </c>
      <c r="D112" s="2"/>
      <c r="E112" s="2">
        <f t="shared" si="14"/>
        <v>896531.20015162986</v>
      </c>
      <c r="F112" s="2"/>
      <c r="G112" s="2">
        <f t="shared" si="15"/>
        <v>723292.6566471752</v>
      </c>
      <c r="J112" s="2">
        <f t="shared" si="18"/>
        <v>3.3374113389896688E-2</v>
      </c>
      <c r="M112" s="2">
        <f t="shared" si="19"/>
        <v>6.0415974032010822E-2</v>
      </c>
    </row>
    <row r="113" spans="1:13" x14ac:dyDescent="0.25">
      <c r="A113" s="1">
        <f t="shared" si="13"/>
        <v>2.3749999999999956</v>
      </c>
      <c r="B113" s="1">
        <f t="shared" si="16"/>
        <v>2.3674999999999955E-6</v>
      </c>
      <c r="C113" s="2">
        <f t="shared" si="17"/>
        <v>106355.13021532643</v>
      </c>
      <c r="D113" s="2"/>
      <c r="E113" s="2">
        <f t="shared" si="14"/>
        <v>864909.92156898917</v>
      </c>
      <c r="F113" s="2"/>
      <c r="G113" s="2">
        <f t="shared" si="15"/>
        <v>698510.32117391308</v>
      </c>
      <c r="J113" s="2">
        <f t="shared" si="18"/>
        <v>3.2196985213239729E-2</v>
      </c>
      <c r="M113" s="2">
        <f t="shared" si="19"/>
        <v>5.834592821771252E-2</v>
      </c>
    </row>
    <row r="114" spans="1:13" x14ac:dyDescent="0.25">
      <c r="A114" s="1">
        <f t="shared" si="13"/>
        <v>2.3999999999999955</v>
      </c>
      <c r="B114" s="1">
        <f t="shared" si="16"/>
        <v>2.3924999999999957E-6</v>
      </c>
      <c r="C114" s="2">
        <f t="shared" si="17"/>
        <v>103023.16348275264</v>
      </c>
      <c r="D114" s="2"/>
      <c r="E114" s="2">
        <f t="shared" si="14"/>
        <v>834653.87499145977</v>
      </c>
      <c r="F114" s="2"/>
      <c r="G114" s="2">
        <f t="shared" si="15"/>
        <v>674762.67937142705</v>
      </c>
      <c r="J114" s="2">
        <f t="shared" si="18"/>
        <v>3.1070678924024497E-2</v>
      </c>
      <c r="M114" s="2">
        <f t="shared" si="19"/>
        <v>5.6362309419325685E-2</v>
      </c>
    </row>
    <row r="115" spans="1:13" x14ac:dyDescent="0.25">
      <c r="A115" s="1">
        <f t="shared" si="13"/>
        <v>2.4249999999999954</v>
      </c>
      <c r="B115" s="1">
        <f t="shared" si="16"/>
        <v>2.4174999999999955E-6</v>
      </c>
      <c r="C115" s="2">
        <f t="shared" si="17"/>
        <v>99816.235450081353</v>
      </c>
      <c r="D115" s="2"/>
      <c r="E115" s="2">
        <f t="shared" si="14"/>
        <v>805693.9144523571</v>
      </c>
      <c r="F115" s="2"/>
      <c r="G115" s="2">
        <f t="shared" si="15"/>
        <v>651999.35614093882</v>
      </c>
      <c r="J115" s="2">
        <f t="shared" si="18"/>
        <v>2.9992620506609152E-2</v>
      </c>
      <c r="M115" s="2">
        <f t="shared" si="19"/>
        <v>5.4460909850926213E-2</v>
      </c>
    </row>
    <row r="116" spans="1:13" x14ac:dyDescent="0.25">
      <c r="A116" s="1">
        <f t="shared" si="13"/>
        <v>2.4499999999999953</v>
      </c>
      <c r="B116" s="1">
        <f t="shared" si="16"/>
        <v>2.4424999999999952E-6</v>
      </c>
      <c r="C116" s="2">
        <f t="shared" si="17"/>
        <v>96729.012775693234</v>
      </c>
      <c r="D116" s="2"/>
      <c r="E116" s="2">
        <f t="shared" si="14"/>
        <v>777964.87869748566</v>
      </c>
      <c r="F116" s="2"/>
      <c r="G116" s="2">
        <f t="shared" si="15"/>
        <v>630172.74402048998</v>
      </c>
      <c r="J116" s="2">
        <f t="shared" si="18"/>
        <v>2.8960384279560877E-2</v>
      </c>
      <c r="M116" s="2">
        <f t="shared" si="19"/>
        <v>5.2637752904762074E-2</v>
      </c>
    </row>
    <row r="117" spans="1:13" x14ac:dyDescent="0.25">
      <c r="A117" s="1">
        <f t="shared" si="13"/>
        <v>2.4749999999999952</v>
      </c>
      <c r="B117" s="1">
        <f t="shared" si="16"/>
        <v>2.4674999999999954E-6</v>
      </c>
      <c r="C117" s="2">
        <f t="shared" si="17"/>
        <v>93756.408230710571</v>
      </c>
      <c r="D117" s="2"/>
      <c r="E117" s="2">
        <f t="shared" si="14"/>
        <v>751405.33609917155</v>
      </c>
      <c r="F117" s="2"/>
      <c r="G117" s="2">
        <f t="shared" si="15"/>
        <v>609237.83628977812</v>
      </c>
      <c r="J117" s="2">
        <f t="shared" si="18"/>
        <v>2.7971683399870342E-2</v>
      </c>
      <c r="M117" s="2">
        <f t="shared" si="19"/>
        <v>5.0889079210652936E-2</v>
      </c>
    </row>
    <row r="118" spans="1:13" x14ac:dyDescent="0.25">
      <c r="A118" s="1">
        <f t="shared" si="13"/>
        <v>2.4999999999999951</v>
      </c>
      <c r="B118" s="1">
        <f t="shared" si="16"/>
        <v>2.4924999999999952E-6</v>
      </c>
      <c r="C118" s="2">
        <f t="shared" si="17"/>
        <v>90893.569195929434</v>
      </c>
      <c r="D118" s="2"/>
      <c r="E118" s="2">
        <f t="shared" si="14"/>
        <v>725957.34733880789</v>
      </c>
      <c r="F118" s="2"/>
      <c r="G118" s="2">
        <f t="shared" si="15"/>
        <v>589152.07082148932</v>
      </c>
      <c r="J118" s="2">
        <f t="shared" si="18"/>
        <v>2.7024361028613716E-2</v>
      </c>
      <c r="M118" s="2">
        <f t="shared" si="19"/>
        <v>4.921133359303477E-2</v>
      </c>
    </row>
    <row r="119" spans="1:13" x14ac:dyDescent="0.25">
      <c r="A119" s="1">
        <f t="shared" si="13"/>
        <v>2.524999999999995</v>
      </c>
      <c r="B119" s="1">
        <f t="shared" si="16"/>
        <v>2.517499999999995E-6</v>
      </c>
      <c r="C119" s="2">
        <f t="shared" si="17"/>
        <v>88135.866628789168</v>
      </c>
      <c r="D119" s="2"/>
      <c r="E119" s="2">
        <f t="shared" si="14"/>
        <v>701566.24453796912</v>
      </c>
      <c r="F119" s="2"/>
      <c r="G119" s="2">
        <f t="shared" si="15"/>
        <v>569875.18396496994</v>
      </c>
      <c r="J119" s="2">
        <f t="shared" si="18"/>
        <v>2.6116382108926209E-2</v>
      </c>
      <c r="M119" s="2">
        <f t="shared" si="19"/>
        <v>4.760115286599665E-2</v>
      </c>
    </row>
    <row r="120" spans="1:13" x14ac:dyDescent="0.25">
      <c r="A120" s="1">
        <f t="shared" si="13"/>
        <v>2.5499999999999949</v>
      </c>
      <c r="B120" s="1">
        <f t="shared" si="16"/>
        <v>2.5424999999999951E-6</v>
      </c>
      <c r="C120" s="2">
        <f t="shared" si="17"/>
        <v>85478.884494293467</v>
      </c>
      <c r="D120" s="2"/>
      <c r="E120" s="2">
        <f t="shared" si="14"/>
        <v>678180.42562035134</v>
      </c>
      <c r="F120" s="2"/>
      <c r="G120" s="2">
        <f t="shared" si="15"/>
        <v>551369.073794364</v>
      </c>
      <c r="J120" s="2">
        <f t="shared" si="18"/>
        <v>2.5245825710955714E-2</v>
      </c>
      <c r="M120" s="2">
        <f t="shared" si="19"/>
        <v>4.6055354410522692E-2</v>
      </c>
    </row>
    <row r="121" spans="1:13" x14ac:dyDescent="0.25">
      <c r="A121" s="1">
        <f t="shared" si="13"/>
        <v>2.5749999999999948</v>
      </c>
      <c r="B121" s="1">
        <f t="shared" si="16"/>
        <v>2.5674999999999949E-6</v>
      </c>
      <c r="C121" s="2">
        <f t="shared" si="17"/>
        <v>82918.409651454494</v>
      </c>
      <c r="D121" s="2"/>
      <c r="E121" s="2">
        <f t="shared" si="14"/>
        <v>655751.16278100235</v>
      </c>
      <c r="F121" s="2"/>
      <c r="G121" s="2">
        <f t="shared" si="15"/>
        <v>533597.67209706793</v>
      </c>
      <c r="J121" s="2">
        <f t="shared" si="18"/>
        <v>2.4410877901971904E-2</v>
      </c>
      <c r="M121" s="2">
        <f t="shared" si="19"/>
        <v>4.4570925481804816E-2</v>
      </c>
    </row>
    <row r="122" spans="1:13" x14ac:dyDescent="0.25">
      <c r="A122" s="1">
        <f t="shared" ref="A122:A185" si="20">A121+0.025</f>
        <v>2.5999999999999948</v>
      </c>
      <c r="B122" s="1">
        <f t="shared" si="16"/>
        <v>2.5924999999999947E-6</v>
      </c>
      <c r="C122" s="2">
        <f t="shared" si="17"/>
        <v>80450.422184982381</v>
      </c>
      <c r="D122" s="2"/>
      <c r="E122" s="2">
        <f t="shared" ref="E122:E185" si="21">0.000002*(B$7/B122^5)/(EXP(B$13/B122)-1)</f>
        <v>634232.4240261066</v>
      </c>
      <c r="F122" s="2"/>
      <c r="G122" s="2">
        <f t="shared" ref="G122:G185" si="22">0.000002*(B$7/B122^5)/(EXP(B$15/B122)-1)</f>
        <v>516526.82451961999</v>
      </c>
      <c r="J122" s="2">
        <f t="shared" si="18"/>
        <v>2.3609825103037531E-2</v>
      </c>
      <c r="M122" s="2">
        <f t="shared" si="19"/>
        <v>4.3145013197938495E-2</v>
      </c>
    </row>
    <row r="123" spans="1:13" x14ac:dyDescent="0.25">
      <c r="A123" s="1">
        <f t="shared" si="20"/>
        <v>2.6249999999999947</v>
      </c>
      <c r="B123" s="1">
        <f t="shared" si="16"/>
        <v>2.6174999999999948E-6</v>
      </c>
      <c r="C123" s="2">
        <f t="shared" si="17"/>
        <v>78071.086170516341</v>
      </c>
      <c r="D123" s="2"/>
      <c r="E123" s="2">
        <f t="shared" si="21"/>
        <v>613580.70682661363</v>
      </c>
      <c r="F123" s="2"/>
      <c r="G123" s="2">
        <f t="shared" si="22"/>
        <v>500124.17832697887</v>
      </c>
      <c r="J123" s="2">
        <f t="shared" si="18"/>
        <v>2.284104789662755E-2</v>
      </c>
      <c r="M123" s="2">
        <f t="shared" si="19"/>
        <v>4.1774915164557974E-2</v>
      </c>
    </row>
    <row r="124" spans="1:13" x14ac:dyDescent="0.25">
      <c r="A124" s="1">
        <f t="shared" si="20"/>
        <v>2.6499999999999946</v>
      </c>
      <c r="B124" s="1">
        <f t="shared" si="16"/>
        <v>2.6424999999999946E-6</v>
      </c>
      <c r="C124" s="2">
        <f t="shared" si="17"/>
        <v>75776.740860612292</v>
      </c>
      <c r="D124" s="2"/>
      <c r="E124" s="2">
        <f t="shared" si="21"/>
        <v>593754.88300263695</v>
      </c>
      <c r="F124" s="2"/>
      <c r="G124" s="2">
        <f t="shared" si="22"/>
        <v>484359.07726761332</v>
      </c>
      <c r="J124" s="2">
        <f t="shared" si="18"/>
        <v>2.210301525232292E-2</v>
      </c>
      <c r="M124" s="2">
        <f t="shared" si="19"/>
        <v>4.0458070693013354E-2</v>
      </c>
    </row>
    <row r="125" spans="1:13" x14ac:dyDescent="0.25">
      <c r="A125" s="1">
        <f t="shared" si="20"/>
        <v>2.6749999999999945</v>
      </c>
      <c r="B125" s="1">
        <f t="shared" si="16"/>
        <v>2.6674999999999944E-6</v>
      </c>
      <c r="C125" s="2">
        <f t="shared" si="17"/>
        <v>73563.892277921055</v>
      </c>
      <c r="D125" s="2"/>
      <c r="E125" s="2">
        <f t="shared" si="21"/>
        <v>574716.05402342533</v>
      </c>
      <c r="F125" s="2"/>
      <c r="G125" s="2">
        <f t="shared" si="22"/>
        <v>469202.46307103656</v>
      </c>
      <c r="J125" s="2">
        <f t="shared" si="18"/>
        <v>2.1394279140232682E-2</v>
      </c>
      <c r="M125" s="2">
        <f t="shared" si="19"/>
        <v>3.9192052572549742E-2</v>
      </c>
    </row>
    <row r="126" spans="1:13" x14ac:dyDescent="0.25">
      <c r="A126" s="1">
        <f t="shared" si="20"/>
        <v>2.6999999999999944</v>
      </c>
      <c r="B126" s="1">
        <f t="shared" si="16"/>
        <v>2.6924999999999945E-6</v>
      </c>
      <c r="C126" s="2">
        <f t="shared" si="17"/>
        <v>71429.205201454461</v>
      </c>
      <c r="D126" s="2"/>
      <c r="E126" s="2">
        <f t="shared" si="21"/>
        <v>556427.4159701782</v>
      </c>
      <c r="F126" s="2"/>
      <c r="G126" s="2">
        <f t="shared" si="22"/>
        <v>454626.78313647414</v>
      </c>
      <c r="J126" s="2">
        <f t="shared" si="18"/>
        <v>2.0713469504123401E-2</v>
      </c>
      <c r="M126" s="2">
        <f t="shared" si="19"/>
        <v>3.7974559359626132E-2</v>
      </c>
    </row>
    <row r="127" spans="1:13" x14ac:dyDescent="0.25">
      <c r="A127" s="1">
        <f t="shared" si="20"/>
        <v>2.7249999999999943</v>
      </c>
      <c r="B127" s="1">
        <f t="shared" si="16"/>
        <v>2.7174999999999943E-6</v>
      </c>
      <c r="C127" s="2">
        <f t="shared" si="17"/>
        <v>69369.495531507215</v>
      </c>
      <c r="D127" s="2"/>
      <c r="E127" s="2">
        <f t="shared" si="21"/>
        <v>538854.13346652174</v>
      </c>
      <c r="F127" s="2"/>
      <c r="G127" s="2">
        <f t="shared" si="22"/>
        <v>440605.90400132095</v>
      </c>
      <c r="J127" s="2">
        <f t="shared" si="18"/>
        <v>2.0059289568377131E-2</v>
      </c>
      <c r="M127" s="2">
        <f t="shared" si="19"/>
        <v>3.6803408150014739E-2</v>
      </c>
    </row>
    <row r="128" spans="1:13" x14ac:dyDescent="0.25">
      <c r="A128" s="1">
        <f t="shared" si="20"/>
        <v>2.7499999999999942</v>
      </c>
      <c r="B128" s="1">
        <f t="shared" si="16"/>
        <v>2.7424999999999941E-6</v>
      </c>
      <c r="C128" s="2">
        <f t="shared" si="17"/>
        <v>67381.723018639706</v>
      </c>
      <c r="D128" s="2"/>
      <c r="E128" s="2">
        <f t="shared" si="21"/>
        <v>521963.22193442192</v>
      </c>
      <c r="F128" s="2"/>
      <c r="G128" s="2">
        <f t="shared" si="22"/>
        <v>427115.03020606091</v>
      </c>
      <c r="J128" s="2">
        <f t="shared" si="18"/>
        <v>1.9430511454870684E-2</v>
      </c>
      <c r="M128" s="2">
        <f t="shared" si="19"/>
        <v>3.5676527801661972E-2</v>
      </c>
    </row>
    <row r="129" spans="1:13" x14ac:dyDescent="0.25">
      <c r="A129" s="1">
        <f t="shared" si="20"/>
        <v>2.7749999999999941</v>
      </c>
      <c r="B129" s="1">
        <f t="shared" si="16"/>
        <v>2.7674999999999943E-6</v>
      </c>
      <c r="C129" s="2">
        <f t="shared" si="17"/>
        <v>65462.984342108706</v>
      </c>
      <c r="D129" s="2"/>
      <c r="E129" s="2">
        <f t="shared" si="21"/>
        <v>505723.43758212146</v>
      </c>
      <c r="F129" s="2"/>
      <c r="G129" s="2">
        <f t="shared" si="22"/>
        <v>414130.62819848955</v>
      </c>
      <c r="J129" s="2">
        <f t="shared" si="18"/>
        <v>1.8825972087685831E-2</v>
      </c>
      <c r="M129" s="2">
        <f t="shared" si="19"/>
        <v>3.4591952578477747E-2</v>
      </c>
    </row>
    <row r="130" spans="1:13" x14ac:dyDescent="0.25">
      <c r="A130" s="1">
        <f t="shared" si="20"/>
        <v>2.799999999999994</v>
      </c>
      <c r="B130" s="1">
        <f t="shared" si="16"/>
        <v>2.792499999999994E-6</v>
      </c>
      <c r="C130" s="2">
        <f t="shared" si="17"/>
        <v>63610.506523226162</v>
      </c>
      <c r="D130" s="2"/>
      <c r="E130" s="2">
        <f t="shared" si="21"/>
        <v>490105.17457559297</v>
      </c>
      <c r="F130" s="2"/>
      <c r="G130" s="2">
        <f t="shared" si="22"/>
        <v>401630.3549444853</v>
      </c>
      <c r="J130" s="2">
        <f t="shared" si="18"/>
        <v>1.824456936523183E-2</v>
      </c>
      <c r="M130" s="2">
        <f t="shared" si="19"/>
        <v>3.3547816187258508E-2</v>
      </c>
    </row>
    <row r="131" spans="1:13" x14ac:dyDescent="0.25">
      <c r="A131" s="1">
        <f t="shared" si="20"/>
        <v>2.824999999999994</v>
      </c>
      <c r="B131" s="1">
        <f t="shared" si="16"/>
        <v>2.8174999999999942E-6</v>
      </c>
      <c r="C131" s="2">
        <f t="shared" si="17"/>
        <v>61821.640659311073</v>
      </c>
      <c r="D131" s="2"/>
      <c r="E131" s="2">
        <f t="shared" si="21"/>
        <v>475080.36888638791</v>
      </c>
      <c r="F131" s="2"/>
      <c r="G131" s="2">
        <f t="shared" si="22"/>
        <v>389592.99093532533</v>
      </c>
      <c r="J131" s="2">
        <f t="shared" si="18"/>
        <v>1.7685258580902308E-2</v>
      </c>
      <c r="M131" s="2">
        <f t="shared" si="19"/>
        <v>3.2542346181849584E-2</v>
      </c>
    </row>
    <row r="132" spans="1:13" x14ac:dyDescent="0.25">
      <c r="A132" s="1">
        <f t="shared" si="20"/>
        <v>2.8499999999999939</v>
      </c>
      <c r="B132" s="1">
        <f t="shared" si="16"/>
        <v>2.842499999999994E-6</v>
      </c>
      <c r="C132" s="2">
        <f t="shared" si="17"/>
        <v>60093.855964163587</v>
      </c>
      <c r="D132" s="2"/>
      <c r="E132" s="2">
        <f t="shared" si="21"/>
        <v>460622.40834688325</v>
      </c>
      <c r="F132" s="2"/>
      <c r="G132" s="2">
        <f t="shared" si="22"/>
        <v>377998.37730277452</v>
      </c>
      <c r="J132" s="2">
        <f t="shared" si="18"/>
        <v>1.7147049074807626E-2</v>
      </c>
      <c r="M132" s="2">
        <f t="shared" si="19"/>
        <v>3.157385871042611E-2</v>
      </c>
    </row>
    <row r="133" spans="1:13" x14ac:dyDescent="0.25">
      <c r="A133" s="1">
        <f t="shared" si="20"/>
        <v>2.8749999999999938</v>
      </c>
      <c r="B133" s="1">
        <f t="shared" si="16"/>
        <v>2.8674999999999937E-6</v>
      </c>
      <c r="C133" s="2">
        <f t="shared" si="17"/>
        <v>58424.734101305556</v>
      </c>
      <c r="D133" s="2"/>
      <c r="E133" s="2">
        <f t="shared" si="21"/>
        <v>446706.04847902921</v>
      </c>
      <c r="F133" s="2"/>
      <c r="G133" s="2">
        <f t="shared" si="22"/>
        <v>366827.35677290574</v>
      </c>
      <c r="J133" s="2">
        <f t="shared" si="18"/>
        <v>1.6629001100430585E-2</v>
      </c>
      <c r="M133" s="2">
        <f t="shared" si="19"/>
        <v>3.0640753583419635E-2</v>
      </c>
    </row>
    <row r="134" spans="1:13" x14ac:dyDescent="0.25">
      <c r="A134" s="1">
        <f t="shared" si="20"/>
        <v>2.8999999999999937</v>
      </c>
      <c r="B134" s="1">
        <f t="shared" si="16"/>
        <v>2.8924999999999939E-6</v>
      </c>
      <c r="C134" s="2">
        <f t="shared" si="17"/>
        <v>56811.963796600001</v>
      </c>
      <c r="D134" s="2"/>
      <c r="E134" s="2">
        <f t="shared" si="21"/>
        <v>433307.33369507641</v>
      </c>
      <c r="F134" s="2"/>
      <c r="G134" s="2">
        <f t="shared" si="22"/>
        <v>356061.7182080347</v>
      </c>
      <c r="J134" s="2">
        <f t="shared" si="18"/>
        <v>1.6130222891258504E-2</v>
      </c>
      <c r="M134" s="2">
        <f t="shared" si="19"/>
        <v>2.9741509641156665E-2</v>
      </c>
    </row>
    <row r="135" spans="1:13" x14ac:dyDescent="0.25">
      <c r="A135" s="1">
        <f t="shared" si="20"/>
        <v>2.9249999999999936</v>
      </c>
      <c r="B135" s="1">
        <f t="shared" si="16"/>
        <v>2.9174999999999937E-6</v>
      </c>
      <c r="C135" s="2">
        <f t="shared" si="17"/>
        <v>55253.335717257403</v>
      </c>
      <c r="D135" s="2"/>
      <c r="E135" s="2">
        <f t="shared" si="21"/>
        <v>420403.5234985674</v>
      </c>
      <c r="F135" s="2"/>
      <c r="G135" s="2">
        <f t="shared" si="22"/>
        <v>345684.14450325404</v>
      </c>
      <c r="J135" s="2">
        <f t="shared" si="18"/>
        <v>1.5649867913554261E-2</v>
      </c>
      <c r="M135" s="2">
        <f t="shared" si="19"/>
        <v>2.8874680401703809E-2</v>
      </c>
    </row>
    <row r="136" spans="1:13" x14ac:dyDescent="0.25">
      <c r="A136" s="1">
        <f t="shared" si="20"/>
        <v>2.9499999999999935</v>
      </c>
      <c r="B136" s="1">
        <f t="shared" si="16"/>
        <v>2.9424999999999934E-6</v>
      </c>
      <c r="C136" s="2">
        <f t="shared" si="17"/>
        <v>53746.737604662536</v>
      </c>
      <c r="D136" s="2"/>
      <c r="E136" s="2">
        <f t="shared" si="21"/>
        <v>407973.02334138303</v>
      </c>
      <c r="F136" s="2"/>
      <c r="G136" s="2">
        <f t="shared" si="22"/>
        <v>335678.16362000222</v>
      </c>
      <c r="J136" s="2">
        <f t="shared" si="18"/>
        <v>1.5187132292452802E-2</v>
      </c>
      <c r="M136" s="2">
        <f t="shared" si="19"/>
        <v>2.8038889970746585E-2</v>
      </c>
    </row>
    <row r="137" spans="1:13" x14ac:dyDescent="0.25">
      <c r="A137" s="1">
        <f t="shared" si="20"/>
        <v>2.9749999999999934</v>
      </c>
      <c r="B137" s="1">
        <f t="shared" si="16"/>
        <v>2.9674999999999936E-6</v>
      </c>
      <c r="C137" s="2">
        <f t="shared" si="17"/>
        <v>52290.149648894374</v>
      </c>
      <c r="D137" s="2"/>
      <c r="E137" s="2">
        <f t="shared" si="21"/>
        <v>395995.31981797668</v>
      </c>
      <c r="F137" s="2"/>
      <c r="G137" s="2">
        <f t="shared" si="22"/>
        <v>326028.10255392408</v>
      </c>
      <c r="J137" s="2">
        <f t="shared" si="18"/>
        <v>1.474125239951308E-2</v>
      </c>
      <c r="M137" s="2">
        <f t="shared" si="19"/>
        <v>2.7232829196566909E-2</v>
      </c>
    </row>
    <row r="138" spans="1:13" x14ac:dyDescent="0.25">
      <c r="A138" s="1">
        <f t="shared" si="20"/>
        <v>2.9999999999999933</v>
      </c>
      <c r="B138" s="1">
        <f t="shared" si="16"/>
        <v>2.9924999999999934E-6</v>
      </c>
      <c r="C138" s="2">
        <f t="shared" si="17"/>
        <v>50881.640093264017</v>
      </c>
      <c r="D138" s="2"/>
      <c r="E138" s="2">
        <f t="shared" si="21"/>
        <v>384450.91990131408</v>
      </c>
      <c r="F138" s="2"/>
      <c r="G138" s="2">
        <f t="shared" si="22"/>
        <v>316719.04404807452</v>
      </c>
      <c r="J138" s="2">
        <f t="shared" si="18"/>
        <v>1.4311502590725781E-2</v>
      </c>
      <c r="M138" s="2">
        <f t="shared" si="19"/>
        <v>2.6455252054336603E-2</v>
      </c>
    </row>
    <row r="139" spans="1:13" x14ac:dyDescent="0.25">
      <c r="A139" s="1">
        <f t="shared" si="20"/>
        <v>3.0249999999999932</v>
      </c>
      <c r="B139" s="1">
        <f t="shared" si="16"/>
        <v>3.0174999999999931E-6</v>
      </c>
      <c r="C139" s="2">
        <f t="shared" si="17"/>
        <v>49519.361057650152</v>
      </c>
      <c r="D139" s="2"/>
      <c r="E139" s="2">
        <f t="shared" si="21"/>
        <v>373321.29394660244</v>
      </c>
      <c r="F139" s="2"/>
      <c r="G139" s="2">
        <f t="shared" si="22"/>
        <v>307736.78587534436</v>
      </c>
      <c r="J139" s="2">
        <f t="shared" si="18"/>
        <v>1.3897193084780129E-2</v>
      </c>
      <c r="M139" s="2">
        <f t="shared" si="19"/>
        <v>2.570497224501566E-2</v>
      </c>
    </row>
    <row r="140" spans="1:13" x14ac:dyDescent="0.25">
      <c r="A140" s="1">
        <f t="shared" si="20"/>
        <v>3.0499999999999932</v>
      </c>
      <c r="B140" s="1">
        <f t="shared" si="16"/>
        <v>3.0424999999999933E-6</v>
      </c>
      <c r="C140" s="2">
        <f t="shared" si="17"/>
        <v>48201.544569869919</v>
      </c>
      <c r="D140" s="2"/>
      <c r="E140" s="2">
        <f t="shared" si="21"/>
        <v>362588.82220880623</v>
      </c>
      <c r="F140" s="2"/>
      <c r="G140" s="2">
        <f t="shared" si="22"/>
        <v>299067.80252592306</v>
      </c>
      <c r="J140" s="2">
        <f t="shared" si="18"/>
        <v>1.349766797213431E-2</v>
      </c>
      <c r="M140" s="2">
        <f t="shared" si="19"/>
        <v>2.4980859995141047E-2</v>
      </c>
    </row>
    <row r="141" spans="1:13" x14ac:dyDescent="0.25">
      <c r="A141" s="1">
        <f t="shared" si="20"/>
        <v>3.0749999999999931</v>
      </c>
      <c r="B141" s="1">
        <f t="shared" si="16"/>
        <v>3.0674999999999931E-6</v>
      </c>
      <c r="C141" s="2">
        <f t="shared" si="17"/>
        <v>46926.498794775835</v>
      </c>
      <c r="D141" s="2"/>
      <c r="E141" s="2">
        <f t="shared" si="21"/>
        <v>352236.74463831267</v>
      </c>
      <c r="F141" s="2"/>
      <c r="G141" s="2">
        <f t="shared" si="22"/>
        <v>290699.20914670744</v>
      </c>
      <c r="J141" s="2">
        <f t="shared" si="18"/>
        <v>1.3112303346117696E-2</v>
      </c>
      <c r="M141" s="2">
        <f t="shared" si="19"/>
        <v>2.428183904471851E-2</v>
      </c>
    </row>
    <row r="142" spans="1:13" x14ac:dyDescent="0.25">
      <c r="A142" s="1">
        <f t="shared" si="20"/>
        <v>3.099999999999993</v>
      </c>
      <c r="B142" s="1">
        <f t="shared" si="16"/>
        <v>3.0924999999999928E-6</v>
      </c>
      <c r="C142" s="2">
        <f t="shared" si="17"/>
        <v>45692.604451217827</v>
      </c>
      <c r="D142" s="2"/>
      <c r="E142" s="2">
        <f t="shared" si="21"/>
        <v>342249.11373607977</v>
      </c>
      <c r="F142" s="2"/>
      <c r="G142" s="2">
        <f t="shared" si="22"/>
        <v>282618.7275898878</v>
      </c>
      <c r="J142" s="2">
        <f t="shared" si="18"/>
        <v>1.2740505547924861E-2</v>
      </c>
      <c r="M142" s="2">
        <f t="shared" si="19"/>
        <v>2.3606883811292025E-2</v>
      </c>
    </row>
    <row r="143" spans="1:13" x14ac:dyDescent="0.25">
      <c r="A143" s="1">
        <f t="shared" si="20"/>
        <v>3.1249999999999929</v>
      </c>
      <c r="B143" s="1">
        <f t="shared" si="16"/>
        <v>3.117499999999993E-6</v>
      </c>
      <c r="C143" s="2">
        <f t="shared" si="17"/>
        <v>44498.311407449655</v>
      </c>
      <c r="D143" s="2"/>
      <c r="E143" s="2">
        <f t="shared" si="21"/>
        <v>332610.75026527536</v>
      </c>
      <c r="F143" s="2"/>
      <c r="G143" s="2">
        <f t="shared" si="22"/>
        <v>274814.65443754266</v>
      </c>
      <c r="J143" s="2">
        <f t="shared" si="18"/>
        <v>1.2381709517944799E-2</v>
      </c>
      <c r="M143" s="2">
        <f t="shared" si="19"/>
        <v>2.2955016719067429E-2</v>
      </c>
    </row>
    <row r="144" spans="1:13" x14ac:dyDescent="0.25">
      <c r="A144" s="1">
        <f t="shared" si="20"/>
        <v>3.1499999999999928</v>
      </c>
      <c r="B144" s="1">
        <f t="shared" si="16"/>
        <v>3.1424999999999928E-6</v>
      </c>
      <c r="C144" s="2">
        <f t="shared" si="17"/>
        <v>43342.135445987944</v>
      </c>
      <c r="D144" s="2"/>
      <c r="E144" s="2">
        <f t="shared" si="21"/>
        <v>323307.20163088723</v>
      </c>
      <c r="F144" s="2"/>
      <c r="G144" s="2">
        <f t="shared" si="22"/>
        <v>267275.83087799884</v>
      </c>
      <c r="J144" s="2">
        <f t="shared" si="18"/>
        <v>1.2035377246407597E-2</v>
      </c>
      <c r="M144" s="2">
        <f t="shared" si="19"/>
        <v>2.2325305682712352E-2</v>
      </c>
    </row>
    <row r="145" spans="1:13" x14ac:dyDescent="0.25">
      <c r="A145" s="1">
        <f t="shared" si="20"/>
        <v>3.1749999999999927</v>
      </c>
      <c r="B145" s="1">
        <f t="shared" si="16"/>
        <v>3.1674999999999925E-6</v>
      </c>
      <c r="C145" s="2">
        <f t="shared" si="17"/>
        <v>42222.655189350931</v>
      </c>
      <c r="D145" s="2"/>
      <c r="E145" s="2">
        <f t="shared" si="21"/>
        <v>314324.70275217097</v>
      </c>
      <c r="F145" s="2"/>
      <c r="G145" s="2">
        <f t="shared" si="22"/>
        <v>259991.61431801948</v>
      </c>
      <c r="J145" s="2">
        <f t="shared" si="18"/>
        <v>1.1700996316829023E-2</v>
      </c>
      <c r="M145" s="2">
        <f t="shared" si="19"/>
        <v>2.171686173614823E-2</v>
      </c>
    </row>
    <row r="146" spans="1:13" x14ac:dyDescent="0.25">
      <c r="A146" s="1">
        <f t="shared" si="20"/>
        <v>3.1999999999999926</v>
      </c>
      <c r="B146" s="1">
        <f t="shared" si="16"/>
        <v>3.1924999999999927E-6</v>
      </c>
      <c r="C146" s="2">
        <f t="shared" si="17"/>
        <v>41138.509178509317</v>
      </c>
      <c r="D146" s="2"/>
      <c r="E146" s="2">
        <f t="shared" si="21"/>
        <v>305650.13926517614</v>
      </c>
      <c r="F146" s="2"/>
      <c r="G146" s="2">
        <f t="shared" si="22"/>
        <v>252951.85162260695</v>
      </c>
      <c r="J146" s="2">
        <f t="shared" si="18"/>
        <v>1.1378078536194217E-2</v>
      </c>
      <c r="M146" s="2">
        <f t="shared" si="19"/>
        <v>2.112883679729553E-2</v>
      </c>
    </row>
    <row r="147" spans="1:13" x14ac:dyDescent="0.25">
      <c r="A147" s="1">
        <f t="shared" si="20"/>
        <v>3.2249999999999925</v>
      </c>
      <c r="B147" s="1">
        <f t="shared" si="16"/>
        <v>3.2174999999999925E-6</v>
      </c>
      <c r="C147" s="2">
        <f t="shared" si="17"/>
        <v>40088.393096274602</v>
      </c>
      <c r="D147" s="2"/>
      <c r="E147" s="2">
        <f t="shared" si="21"/>
        <v>297271.01290402835</v>
      </c>
      <c r="F147" s="2"/>
      <c r="G147" s="2">
        <f t="shared" si="22"/>
        <v>246146.8538813937</v>
      </c>
      <c r="J147" s="2">
        <f t="shared" si="18"/>
        <v>1.1066158646247362E-2</v>
      </c>
      <c r="M147" s="2">
        <f t="shared" si="19"/>
        <v>2.0560421560333456E-2</v>
      </c>
    </row>
    <row r="148" spans="1:13" x14ac:dyDescent="0.25">
      <c r="A148" s="1">
        <f t="shared" si="20"/>
        <v>3.2499999999999925</v>
      </c>
      <c r="B148" s="1">
        <f t="shared" ref="B148:B211" si="23">(A148+B$16)*0.000001</f>
        <v>3.2424999999999927E-6</v>
      </c>
      <c r="C148" s="2">
        <f t="shared" ref="C148:C211" si="24">0.0000005*(B$7/B148^5)/(EXP(B$11/B148)-1)</f>
        <v>39071.057128227214</v>
      </c>
      <c r="D148" s="2"/>
      <c r="E148" s="2">
        <f t="shared" si="21"/>
        <v>289175.40892023814</v>
      </c>
      <c r="F148" s="2"/>
      <c r="G148" s="2">
        <f t="shared" si="22"/>
        <v>239567.37260727931</v>
      </c>
      <c r="J148" s="2">
        <f t="shared" ref="J148:J211" si="25">E148/E$38</f>
        <v>1.0764793110648582E-2</v>
      </c>
      <c r="M148" s="2">
        <f t="shared" ref="M148:M211" si="26">G148/G$36</f>
        <v>2.001084350759387E-2</v>
      </c>
    </row>
    <row r="149" spans="1:13" x14ac:dyDescent="0.25">
      <c r="A149" s="1">
        <f t="shared" si="20"/>
        <v>3.2749999999999924</v>
      </c>
      <c r="B149" s="1">
        <f t="shared" si="23"/>
        <v>3.2674999999999924E-6</v>
      </c>
      <c r="C149" s="2">
        <f t="shared" si="24"/>
        <v>38085.303454152636</v>
      </c>
      <c r="D149" s="2"/>
      <c r="E149" s="2">
        <f t="shared" si="21"/>
        <v>281351.96540910011</v>
      </c>
      <c r="F149" s="2"/>
      <c r="G149" s="2">
        <f t="shared" si="22"/>
        <v>233204.57727919819</v>
      </c>
      <c r="J149" s="2">
        <f t="shared" si="25"/>
        <v>1.047355897312385E-2</v>
      </c>
      <c r="M149" s="2">
        <f t="shared" si="26"/>
        <v>1.9479365033729219E-2</v>
      </c>
    </row>
    <row r="150" spans="1:13" x14ac:dyDescent="0.25">
      <c r="A150" s="1">
        <f t="shared" si="20"/>
        <v>3.2999999999999923</v>
      </c>
      <c r="B150" s="1">
        <f t="shared" si="23"/>
        <v>3.2924999999999922E-6</v>
      </c>
      <c r="C150" s="2">
        <f t="shared" si="24"/>
        <v>37129.98386330215</v>
      </c>
      <c r="D150" s="2"/>
      <c r="E150" s="2">
        <f t="shared" si="21"/>
        <v>273789.84442131565</v>
      </c>
      <c r="F150" s="2"/>
      <c r="G150" s="2">
        <f t="shared" si="22"/>
        <v>227050.03414668774</v>
      </c>
      <c r="J150" s="2">
        <f t="shared" si="25"/>
        <v>1.0192052782071323E-2</v>
      </c>
      <c r="M150" s="2">
        <f t="shared" si="26"/>
        <v>1.8965281675277505E-2</v>
      </c>
    </row>
    <row r="151" spans="1:13" x14ac:dyDescent="0.25">
      <c r="A151" s="1">
        <f t="shared" si="20"/>
        <v>3.3249999999999922</v>
      </c>
      <c r="B151" s="1">
        <f t="shared" si="23"/>
        <v>3.3174999999999924E-6</v>
      </c>
      <c r="C151" s="2">
        <f t="shared" si="24"/>
        <v>36203.997487130771</v>
      </c>
      <c r="D151" s="2"/>
      <c r="E151" s="2">
        <f t="shared" si="21"/>
        <v>266478.70474638144</v>
      </c>
      <c r="F151" s="2"/>
      <c r="G151" s="2">
        <f t="shared" si="22"/>
        <v>221095.68621932293</v>
      </c>
      <c r="J151" s="2">
        <f t="shared" si="25"/>
        <v>9.9198895774005227E-3</v>
      </c>
      <c r="M151" s="2">
        <f t="shared" si="26"/>
        <v>1.8467920439198055E-2</v>
      </c>
    </row>
    <row r="152" spans="1:13" x14ac:dyDescent="0.25">
      <c r="A152" s="1">
        <f t="shared" si="20"/>
        <v>3.3499999999999921</v>
      </c>
      <c r="B152" s="1">
        <f t="shared" si="23"/>
        <v>3.3424999999999921E-6</v>
      </c>
      <c r="C152" s="2">
        <f t="shared" si="24"/>
        <v>35306.288643485597</v>
      </c>
      <c r="D152" s="2"/>
      <c r="E152" s="2">
        <f t="shared" si="21"/>
        <v>259408.67626205453</v>
      </c>
      <c r="F152" s="2"/>
      <c r="G152" s="2">
        <f t="shared" si="22"/>
        <v>215333.83436909979</v>
      </c>
      <c r="J152" s="2">
        <f t="shared" si="25"/>
        <v>9.6567019356700191E-3</v>
      </c>
      <c r="M152" s="2">
        <f t="shared" si="26"/>
        <v>1.7986638224370893E-2</v>
      </c>
    </row>
    <row r="153" spans="1:13" x14ac:dyDescent="0.25">
      <c r="A153" s="1">
        <f t="shared" si="20"/>
        <v>3.374999999999992</v>
      </c>
      <c r="B153" s="1">
        <f t="shared" si="23"/>
        <v>3.3674999999999919E-6</v>
      </c>
      <c r="C153" s="2">
        <f t="shared" si="24"/>
        <v>34435.844786524824</v>
      </c>
      <c r="D153" s="2"/>
      <c r="E153" s="2">
        <f t="shared" si="21"/>
        <v>252570.33575142958</v>
      </c>
      <c r="F153" s="2"/>
      <c r="G153" s="2">
        <f t="shared" si="22"/>
        <v>209757.11947852193</v>
      </c>
      <c r="J153" s="2">
        <f t="shared" si="25"/>
        <v>9.4021390698581855E-3</v>
      </c>
      <c r="M153" s="2">
        <f t="shared" si="26"/>
        <v>1.7520820330442746E-2</v>
      </c>
    </row>
    <row r="154" spans="1:13" x14ac:dyDescent="0.25">
      <c r="A154" s="1">
        <f t="shared" si="20"/>
        <v>3.3999999999999919</v>
      </c>
      <c r="B154" s="1">
        <f t="shared" si="23"/>
        <v>3.3924999999999921E-6</v>
      </c>
      <c r="C154" s="2">
        <f t="shared" si="24"/>
        <v>33591.694556940623</v>
      </c>
      <c r="D154" s="2"/>
      <c r="E154" s="2">
        <f t="shared" si="21"/>
        <v>245954.68409584527</v>
      </c>
      <c r="F154" s="2"/>
      <c r="G154" s="2">
        <f t="shared" si="22"/>
        <v>204358.50557150386</v>
      </c>
      <c r="J154" s="2">
        <f t="shared" si="25"/>
        <v>9.1558659803503278E-3</v>
      </c>
      <c r="M154" s="2">
        <f t="shared" si="26"/>
        <v>1.706987904876683E-2</v>
      </c>
    </row>
    <row r="155" spans="1:13" x14ac:dyDescent="0.25">
      <c r="A155" s="1">
        <f t="shared" si="20"/>
        <v>3.4249999999999918</v>
      </c>
      <c r="B155" s="1">
        <f t="shared" si="23"/>
        <v>3.4174999999999918E-6</v>
      </c>
      <c r="C155" s="2">
        <f t="shared" si="24"/>
        <v>32772.905927338405</v>
      </c>
      <c r="D155" s="2"/>
      <c r="E155" s="2">
        <f t="shared" si="21"/>
        <v>239553.1247580389</v>
      </c>
      <c r="F155" s="2"/>
      <c r="G155" s="2">
        <f t="shared" si="22"/>
        <v>199131.2638682512</v>
      </c>
      <c r="J155" s="2">
        <f t="shared" si="25"/>
        <v>8.9175626539563704E-3</v>
      </c>
      <c r="M155" s="2">
        <f t="shared" si="26"/>
        <v>1.6633252330521563E-2</v>
      </c>
    </row>
    <row r="156" spans="1:13" x14ac:dyDescent="0.25">
      <c r="A156" s="1">
        <f t="shared" si="20"/>
        <v>3.4499999999999917</v>
      </c>
      <c r="B156" s="1">
        <f t="shared" si="23"/>
        <v>3.4424999999999916E-6</v>
      </c>
      <c r="C156" s="2">
        <f t="shared" si="24"/>
        <v>31978.584437890851</v>
      </c>
      <c r="D156" s="2"/>
      <c r="E156" s="2">
        <f t="shared" si="21"/>
        <v>233357.44347571925</v>
      </c>
      <c r="F156" s="2"/>
      <c r="G156" s="2">
        <f t="shared" si="22"/>
        <v>194068.9577090652</v>
      </c>
      <c r="J156" s="2">
        <f t="shared" si="25"/>
        <v>8.6869233079873449E-3</v>
      </c>
      <c r="M156" s="2">
        <f t="shared" si="26"/>
        <v>1.621040252740976E-2</v>
      </c>
    </row>
    <row r="157" spans="1:13" x14ac:dyDescent="0.25">
      <c r="A157" s="1">
        <f t="shared" si="20"/>
        <v>3.4749999999999917</v>
      </c>
      <c r="B157" s="1">
        <f t="shared" si="23"/>
        <v>3.4674999999999918E-6</v>
      </c>
      <c r="C157" s="2">
        <f t="shared" si="24"/>
        <v>31207.871517639385</v>
      </c>
      <c r="D157" s="2"/>
      <c r="E157" s="2">
        <f t="shared" si="21"/>
        <v>227359.78909107528</v>
      </c>
      <c r="F157" s="2"/>
      <c r="G157" s="2">
        <f t="shared" si="22"/>
        <v>189165.4282955346</v>
      </c>
      <c r="J157" s="2">
        <f t="shared" si="25"/>
        <v>8.4636556766180572E-3</v>
      </c>
      <c r="M157" s="2">
        <f t="shared" si="26"/>
        <v>1.5800815200633433E-2</v>
      </c>
    </row>
    <row r="158" spans="1:13" x14ac:dyDescent="0.25">
      <c r="A158" s="1">
        <f t="shared" si="20"/>
        <v>3.4999999999999916</v>
      </c>
      <c r="B158" s="1">
        <f t="shared" si="23"/>
        <v>3.4924999999999915E-6</v>
      </c>
      <c r="C158" s="2">
        <f t="shared" si="24"/>
        <v>30459.94288705596</v>
      </c>
      <c r="D158" s="2"/>
      <c r="E158" s="2">
        <f t="shared" si="21"/>
        <v>221552.6554466853</v>
      </c>
      <c r="F158" s="2"/>
      <c r="G158" s="2">
        <f t="shared" si="22"/>
        <v>184414.78120086514</v>
      </c>
      <c r="J158" s="2">
        <f t="shared" si="25"/>
        <v>8.2474803369473621E-3</v>
      </c>
      <c r="M158" s="2">
        <f t="shared" si="26"/>
        <v>1.5403997994113934E-2</v>
      </c>
    </row>
    <row r="159" spans="1:13" x14ac:dyDescent="0.25">
      <c r="A159" s="1">
        <f t="shared" si="20"/>
        <v>3.5249999999999915</v>
      </c>
      <c r="B159" s="1">
        <f t="shared" si="23"/>
        <v>3.5174999999999913E-6</v>
      </c>
      <c r="C159" s="2">
        <f t="shared" si="24"/>
        <v>29734.00703770727</v>
      </c>
      <c r="D159" s="2"/>
      <c r="E159" s="2">
        <f t="shared" si="21"/>
        <v>215928.86428290347</v>
      </c>
      <c r="F159" s="2"/>
      <c r="G159" s="2">
        <f t="shared" si="22"/>
        <v>179811.37360415404</v>
      </c>
      <c r="J159" s="2">
        <f t="shared" si="25"/>
        <v>8.0381300723392692E-3</v>
      </c>
      <c r="M159" s="2">
        <f t="shared" si="26"/>
        <v>1.5019479568182607E-2</v>
      </c>
    </row>
    <row r="160" spans="1:13" x14ac:dyDescent="0.25">
      <c r="A160" s="1">
        <f t="shared" si="20"/>
        <v>3.5499999999999914</v>
      </c>
      <c r="B160" s="1">
        <f t="shared" si="23"/>
        <v>3.5424999999999915E-6</v>
      </c>
      <c r="C160" s="2">
        <f t="shared" si="24"/>
        <v>29029.303785081767</v>
      </c>
      <c r="D160" s="2"/>
      <c r="E160" s="2">
        <f t="shared" si="21"/>
        <v>210481.5490760745</v>
      </c>
      <c r="F160" s="2"/>
      <c r="G160" s="2">
        <f t="shared" si="22"/>
        <v>175349.80220627697</v>
      </c>
      <c r="J160" s="2">
        <f t="shared" si="25"/>
        <v>7.8353492707871654E-3</v>
      </c>
      <c r="M160" s="2">
        <f t="shared" si="26"/>
        <v>1.4646808590205861E-2</v>
      </c>
    </row>
    <row r="161" spans="1:13" x14ac:dyDescent="0.25">
      <c r="A161" s="1">
        <f t="shared" si="20"/>
        <v>3.5749999999999913</v>
      </c>
      <c r="B161" s="1">
        <f t="shared" si="23"/>
        <v>3.5674999999999913E-6</v>
      </c>
      <c r="C161" s="2">
        <f t="shared" si="24"/>
        <v>28345.102890845938</v>
      </c>
      <c r="D161" s="2"/>
      <c r="E161" s="2">
        <f t="shared" si="21"/>
        <v>205204.13976090509</v>
      </c>
      <c r="F161" s="2"/>
      <c r="G161" s="2">
        <f t="shared" si="22"/>
        <v>171024.89178771459</v>
      </c>
      <c r="J161" s="2">
        <f t="shared" si="25"/>
        <v>7.6388933561914738E-3</v>
      </c>
      <c r="M161" s="2">
        <f t="shared" si="26"/>
        <v>1.4285552778830883E-2</v>
      </c>
    </row>
    <row r="162" spans="1:13" x14ac:dyDescent="0.25">
      <c r="A162" s="1">
        <f t="shared" si="20"/>
        <v>3.5999999999999912</v>
      </c>
      <c r="B162" s="1">
        <f t="shared" si="23"/>
        <v>3.592499999999991E-6</v>
      </c>
      <c r="C162" s="2">
        <f t="shared" si="24"/>
        <v>27680.702750992245</v>
      </c>
      <c r="D162" s="2"/>
      <c r="E162" s="2">
        <f t="shared" si="21"/>
        <v>200090.34828401316</v>
      </c>
      <c r="F162" s="2"/>
      <c r="G162" s="2">
        <f t="shared" si="22"/>
        <v>166831.68437113156</v>
      </c>
      <c r="J162" s="2">
        <f t="shared" si="25"/>
        <v>7.4485282505786258E-3</v>
      </c>
      <c r="M162" s="2">
        <f t="shared" si="26"/>
        <v>1.3935297998745795E-2</v>
      </c>
    </row>
    <row r="163" spans="1:13" x14ac:dyDescent="0.25">
      <c r="A163" s="1">
        <f t="shared" si="20"/>
        <v>3.6249999999999911</v>
      </c>
      <c r="B163" s="1">
        <f t="shared" si="23"/>
        <v>3.6174999999999912E-6</v>
      </c>
      <c r="C163" s="2">
        <f t="shared" si="24"/>
        <v>27035.42914652796</v>
      </c>
      <c r="D163" s="2"/>
      <c r="E163" s="2">
        <f t="shared" si="21"/>
        <v>195134.15493911947</v>
      </c>
      <c r="F163" s="2"/>
      <c r="G163" s="2">
        <f t="shared" si="22"/>
        <v>162765.42895384305</v>
      </c>
      <c r="J163" s="2">
        <f t="shared" si="25"/>
        <v>7.2640298654172864E-3</v>
      </c>
      <c r="M163" s="2">
        <f t="shared" si="26"/>
        <v>1.3595647403041955E-2</v>
      </c>
    </row>
    <row r="164" spans="1:13" x14ac:dyDescent="0.25">
      <c r="A164" s="1">
        <f t="shared" si="20"/>
        <v>3.649999999999991</v>
      </c>
      <c r="B164" s="1">
        <f t="shared" si="23"/>
        <v>3.642499999999991E-6</v>
      </c>
      <c r="C164" s="2">
        <f t="shared" si="24"/>
        <v>26408.634053529771</v>
      </c>
      <c r="D164" s="2"/>
      <c r="E164" s="2">
        <f t="shared" si="21"/>
        <v>190329.79543754135</v>
      </c>
      <c r="F164" s="2"/>
      <c r="G164" s="2">
        <f t="shared" si="22"/>
        <v>158821.57177746843</v>
      </c>
      <c r="J164" s="2">
        <f t="shared" si="25"/>
        <v>7.0851836203068234E-3</v>
      </c>
      <c r="M164" s="2">
        <f t="shared" si="26"/>
        <v>1.3266220620447038E-2</v>
      </c>
    </row>
    <row r="165" spans="1:13" x14ac:dyDescent="0.25">
      <c r="A165" s="1">
        <f t="shared" si="20"/>
        <v>3.6749999999999909</v>
      </c>
      <c r="B165" s="1">
        <f t="shared" si="23"/>
        <v>3.6674999999999911E-6</v>
      </c>
      <c r="C165" s="2">
        <f t="shared" si="24"/>
        <v>25799.69450955627</v>
      </c>
      <c r="D165" s="2"/>
      <c r="E165" s="2">
        <f t="shared" si="21"/>
        <v>185671.74867062387</v>
      </c>
      <c r="F165" s="2"/>
      <c r="G165" s="2">
        <f t="shared" si="22"/>
        <v>154995.74710409157</v>
      </c>
      <c r="J165" s="2">
        <f t="shared" si="25"/>
        <v>6.9117839874237143E-3</v>
      </c>
      <c r="M165" s="2">
        <f t="shared" si="26"/>
        <v>1.2946652984866143E-2</v>
      </c>
    </row>
    <row r="166" spans="1:13" x14ac:dyDescent="0.25">
      <c r="A166" s="1">
        <f t="shared" si="20"/>
        <v>3.6999999999999909</v>
      </c>
      <c r="B166" s="1">
        <f t="shared" si="23"/>
        <v>3.6924999999999909E-6</v>
      </c>
      <c r="C166" s="2">
        <f t="shared" si="24"/>
        <v>25208.011533569388</v>
      </c>
      <c r="D166" s="2"/>
      <c r="E166" s="2">
        <f t="shared" si="21"/>
        <v>181154.72512352059</v>
      </c>
      <c r="F166" s="2"/>
      <c r="G166" s="2">
        <f t="shared" si="22"/>
        <v>151283.76847014143</v>
      </c>
      <c r="J166" s="2">
        <f t="shared" si="25"/>
        <v>6.7436340602149772E-3</v>
      </c>
      <c r="M166" s="2">
        <f t="shared" si="26"/>
        <v>1.263659480482643E-2</v>
      </c>
    </row>
    <row r="167" spans="1:13" x14ac:dyDescent="0.25">
      <c r="A167" s="1">
        <f t="shared" si="20"/>
        <v>3.7249999999999908</v>
      </c>
      <c r="B167" s="1">
        <f t="shared" si="23"/>
        <v>3.7174999999999907E-6</v>
      </c>
      <c r="C167" s="2">
        <f t="shared" si="24"/>
        <v>24633.009096665257</v>
      </c>
      <c r="D167" s="2"/>
      <c r="E167" s="2">
        <f t="shared" si="21"/>
        <v>176773.6559023115</v>
      </c>
      <c r="F167" s="2"/>
      <c r="G167" s="2">
        <f t="shared" si="22"/>
        <v>147681.62039096755</v>
      </c>
      <c r="J167" s="2">
        <f t="shared" si="25"/>
        <v>6.5805451449235863E-3</v>
      </c>
      <c r="M167" s="2">
        <f t="shared" si="26"/>
        <v>1.2335710670567917E-2</v>
      </c>
    </row>
    <row r="168" spans="1:13" x14ac:dyDescent="0.25">
      <c r="A168" s="1">
        <f t="shared" si="20"/>
        <v>3.7499999999999907</v>
      </c>
      <c r="B168" s="1">
        <f t="shared" si="23"/>
        <v>3.7424999999999908E-6</v>
      </c>
      <c r="C168" s="2">
        <f t="shared" si="24"/>
        <v>24074.133141057409</v>
      </c>
      <c r="D168" s="2"/>
      <c r="E168" s="2">
        <f t="shared" si="21"/>
        <v>172523.68233885663</v>
      </c>
      <c r="F168" s="2"/>
      <c r="G168" s="2">
        <f t="shared" si="22"/>
        <v>144185.45049073693</v>
      </c>
      <c r="J168" s="2">
        <f t="shared" si="25"/>
        <v>6.4223363736205718E-3</v>
      </c>
      <c r="M168" s="2">
        <f t="shared" si="26"/>
        <v>1.2043678796660937E-2</v>
      </c>
    </row>
    <row r="169" spans="1:13" x14ac:dyDescent="0.25">
      <c r="A169" s="1">
        <f t="shared" si="20"/>
        <v>3.7749999999999906</v>
      </c>
      <c r="B169" s="1">
        <f t="shared" si="23"/>
        <v>3.7674999999999906E-6</v>
      </c>
      <c r="C169" s="2">
        <f t="shared" si="24"/>
        <v>23530.850644889942</v>
      </c>
      <c r="D169" s="2"/>
      <c r="E169" s="2">
        <f t="shared" si="21"/>
        <v>168400.14614002124</v>
      </c>
      <c r="F169" s="2"/>
      <c r="G169" s="2">
        <f t="shared" si="22"/>
        <v>140791.56203382058</v>
      </c>
      <c r="J169" s="2">
        <f t="shared" si="25"/>
        <v>6.2688343375018061E-3</v>
      </c>
      <c r="M169" s="2">
        <f t="shared" si="26"/>
        <v>1.1760190398159719E-2</v>
      </c>
    </row>
    <row r="170" spans="1:13" x14ac:dyDescent="0.25">
      <c r="A170" s="1">
        <f t="shared" si="20"/>
        <v>3.7999999999999905</v>
      </c>
      <c r="B170" s="1">
        <f t="shared" si="23"/>
        <v>3.7924999999999904E-6</v>
      </c>
      <c r="C170" s="2">
        <f t="shared" si="24"/>
        <v>23002.648730585195</v>
      </c>
      <c r="D170" s="2"/>
      <c r="E170" s="2">
        <f t="shared" si="21"/>
        <v>164398.58005000098</v>
      </c>
      <c r="F170" s="2"/>
      <c r="G170" s="2">
        <f t="shared" si="22"/>
        <v>137496.40683527873</v>
      </c>
      <c r="J170" s="2">
        <f t="shared" si="25"/>
        <v>6.1198727392853527E-3</v>
      </c>
      <c r="M170" s="2">
        <f t="shared" si="26"/>
        <v>1.1484949098421678E-2</v>
      </c>
    </row>
    <row r="171" spans="1:13" x14ac:dyDescent="0.25">
      <c r="A171" s="1">
        <f t="shared" si="20"/>
        <v>3.8249999999999904</v>
      </c>
      <c r="B171" s="1">
        <f t="shared" si="23"/>
        <v>3.8174999999999901E-6</v>
      </c>
      <c r="C171" s="2">
        <f t="shared" si="24"/>
        <v>22489.033814551647</v>
      </c>
      <c r="D171" s="2"/>
      <c r="E171" s="2">
        <f t="shared" si="21"/>
        <v>160514.69899642398</v>
      </c>
      <c r="F171" s="2"/>
      <c r="G171" s="2">
        <f t="shared" si="22"/>
        <v>134296.57852940602</v>
      </c>
      <c r="J171" s="2">
        <f t="shared" si="25"/>
        <v>5.975292063617816E-3</v>
      </c>
      <c r="M171" s="2">
        <f t="shared" si="26"/>
        <v>1.121767036683516E-2</v>
      </c>
    </row>
    <row r="172" spans="1:13" x14ac:dyDescent="0.25">
      <c r="A172" s="1">
        <f t="shared" si="20"/>
        <v>3.8499999999999903</v>
      </c>
      <c r="B172" s="1">
        <f t="shared" si="23"/>
        <v>3.8424999999999899E-6</v>
      </c>
      <c r="C172" s="2">
        <f t="shared" si="24"/>
        <v>21989.53079619143</v>
      </c>
      <c r="D172" s="2"/>
      <c r="E172" s="2">
        <f t="shared" si="21"/>
        <v>156744.39169272574</v>
      </c>
      <c r="F172" s="2"/>
      <c r="G172" s="2">
        <f t="shared" si="22"/>
        <v>131188.8061765554</v>
      </c>
      <c r="J172" s="2">
        <f t="shared" si="25"/>
        <v>5.834939264465819E-3</v>
      </c>
      <c r="M172" s="2">
        <f t="shared" si="26"/>
        <v>1.0958080984803298E-2</v>
      </c>
    </row>
    <row r="173" spans="1:13" x14ac:dyDescent="0.25">
      <c r="A173" s="1">
        <f t="shared" si="20"/>
        <v>3.8749999999999902</v>
      </c>
      <c r="B173" s="1">
        <f t="shared" si="23"/>
        <v>3.8674999999999905E-6</v>
      </c>
      <c r="C173" s="2">
        <f t="shared" si="24"/>
        <v>21503.68228425521</v>
      </c>
      <c r="D173" s="2"/>
      <c r="E173" s="2">
        <f t="shared" si="21"/>
        <v>153083.71267099056</v>
      </c>
      <c r="F173" s="2"/>
      <c r="G173" s="2">
        <f t="shared" si="22"/>
        <v>128169.94818964519</v>
      </c>
      <c r="J173" s="2">
        <f t="shared" si="25"/>
        <v>5.6986674685319538E-3</v>
      </c>
      <c r="M173" s="2">
        <f t="shared" si="26"/>
        <v>1.0705918538430689E-2</v>
      </c>
    </row>
    <row r="174" spans="1:13" x14ac:dyDescent="0.25">
      <c r="A174" s="1">
        <f t="shared" si="20"/>
        <v>3.8999999999999901</v>
      </c>
      <c r="B174" s="1">
        <f t="shared" si="23"/>
        <v>3.8924999999999903E-6</v>
      </c>
      <c r="C174" s="2">
        <f t="shared" si="24"/>
        <v>21031.047858694103</v>
      </c>
      <c r="D174" s="2"/>
      <c r="E174" s="2">
        <f t="shared" si="21"/>
        <v>149528.87472103679</v>
      </c>
      <c r="F174" s="2"/>
      <c r="G174" s="2">
        <f t="shared" si="22"/>
        <v>125236.98656285529</v>
      </c>
      <c r="J174" s="2">
        <f t="shared" si="25"/>
        <v>5.5663356937934961E-3</v>
      </c>
      <c r="M174" s="2">
        <f t="shared" si="26"/>
        <v>1.0460930936451673E-2</v>
      </c>
    </row>
    <row r="175" spans="1:13" x14ac:dyDescent="0.25">
      <c r="A175" s="1">
        <f t="shared" si="20"/>
        <v>3.9249999999999901</v>
      </c>
      <c r="B175" s="1">
        <f t="shared" si="23"/>
        <v>3.91749999999999E-6</v>
      </c>
      <c r="C175" s="2">
        <f t="shared" si="24"/>
        <v>20571.203366255111</v>
      </c>
      <c r="D175" s="2"/>
      <c r="E175" s="2">
        <f t="shared" si="21"/>
        <v>146076.24171300404</v>
      </c>
      <c r="F175" s="2"/>
      <c r="G175" s="2">
        <f t="shared" si="22"/>
        <v>122387.02138605705</v>
      </c>
      <c r="J175" s="2">
        <f t="shared" si="25"/>
        <v>5.4378085823172904E-3</v>
      </c>
      <c r="M175" s="2">
        <f t="shared" si="26"/>
        <v>1.0222875952025682E-2</v>
      </c>
    </row>
    <row r="176" spans="1:13" x14ac:dyDescent="0.25">
      <c r="A176" s="1">
        <f t="shared" si="20"/>
        <v>3.94999999999999</v>
      </c>
      <c r="B176" s="1">
        <f t="shared" si="23"/>
        <v>3.9424999999999898E-6</v>
      </c>
      <c r="C176" s="2">
        <f t="shared" si="24"/>
        <v>20123.740248158323</v>
      </c>
      <c r="D176" s="2"/>
      <c r="E176" s="2">
        <f t="shared" si="21"/>
        <v>142722.32178208444</v>
      </c>
      <c r="F176" s="2"/>
      <c r="G176" s="2">
        <f t="shared" si="22"/>
        <v>119617.26562948889</v>
      </c>
      <c r="J176" s="2">
        <f t="shared" si="25"/>
        <v>5.3129561465557534E-3</v>
      </c>
      <c r="M176" s="2">
        <f t="shared" si="26"/>
        <v>9.9915207871059553E-3</v>
      </c>
    </row>
    <row r="177" spans="1:13" x14ac:dyDescent="0.25">
      <c r="A177" s="1">
        <f t="shared" si="20"/>
        <v>3.9749999999999899</v>
      </c>
      <c r="B177" s="1">
        <f t="shared" si="23"/>
        <v>3.9674999999999895E-6</v>
      </c>
      <c r="C177" s="2">
        <f t="shared" si="24"/>
        <v>19688.264898280293</v>
      </c>
      <c r="D177" s="2"/>
      <c r="E177" s="2">
        <f t="shared" si="21"/>
        <v>139463.76085533004</v>
      </c>
      <c r="F177" s="2"/>
      <c r="G177" s="2">
        <f t="shared" si="22"/>
        <v>116925.04018410006</v>
      </c>
      <c r="J177" s="2">
        <f t="shared" si="25"/>
        <v>5.1916535283769378E-3</v>
      </c>
      <c r="M177" s="2">
        <f t="shared" si="26"/>
        <v>9.7666416581639985E-3</v>
      </c>
    </row>
    <row r="178" spans="1:13" x14ac:dyDescent="0.25">
      <c r="A178" s="1">
        <f t="shared" si="20"/>
        <v>3.9999999999999898</v>
      </c>
      <c r="B178" s="1">
        <f t="shared" si="23"/>
        <v>3.9924999999999901E-6</v>
      </c>
      <c r="C178" s="2">
        <f t="shared" si="24"/>
        <v>19264.39805035017</v>
      </c>
      <c r="D178" s="2"/>
      <c r="E178" s="2">
        <f t="shared" si="21"/>
        <v>136297.33650167764</v>
      </c>
      <c r="F178" s="2"/>
      <c r="G178" s="2">
        <f t="shared" si="22"/>
        <v>114307.76914383369</v>
      </c>
      <c r="J178" s="2">
        <f t="shared" si="25"/>
        <v>5.073780770126636E-3</v>
      </c>
      <c r="M178" s="2">
        <f t="shared" si="26"/>
        <v>9.5480234021229991E-3</v>
      </c>
    </row>
    <row r="179" spans="1:13" x14ac:dyDescent="0.25">
      <c r="A179" s="1">
        <f t="shared" si="20"/>
        <v>4.0249999999999897</v>
      </c>
      <c r="B179" s="1">
        <f t="shared" si="23"/>
        <v>4.0174999999999891E-6</v>
      </c>
      <c r="C179" s="2">
        <f t="shared" si="24"/>
        <v>18851.77419274276</v>
      </c>
      <c r="D179" s="2"/>
      <c r="E179" s="2">
        <f t="shared" si="21"/>
        <v>133219.95208746381</v>
      </c>
      <c r="F179" s="2"/>
      <c r="G179" s="2">
        <f t="shared" si="22"/>
        <v>111762.9753169226</v>
      </c>
      <c r="J179" s="2">
        <f t="shared" si="25"/>
        <v>4.9592225970626061E-3</v>
      </c>
      <c r="M179" s="2">
        <f t="shared" si="26"/>
        <v>9.3354591014204701E-3</v>
      </c>
    </row>
    <row r="180" spans="1:13" x14ac:dyDescent="0.25">
      <c r="A180" s="1">
        <f t="shared" si="20"/>
        <v>4.0499999999999901</v>
      </c>
      <c r="B180" s="1">
        <f t="shared" si="23"/>
        <v>4.0424999999999897E-6</v>
      </c>
      <c r="C180" s="2">
        <f t="shared" si="24"/>
        <v>18450.041009525452</v>
      </c>
      <c r="D180" s="2"/>
      <c r="E180" s="2">
        <f t="shared" si="21"/>
        <v>130228.63122075469</v>
      </c>
      <c r="F180" s="2"/>
      <c r="G180" s="2">
        <f t="shared" si="22"/>
        <v>109288.27595401305</v>
      </c>
      <c r="J180" s="2">
        <f t="shared" si="25"/>
        <v>4.8478682105401634E-3</v>
      </c>
      <c r="M180" s="2">
        <f t="shared" si="26"/>
        <v>9.1287497271823319E-3</v>
      </c>
    </row>
    <row r="181" spans="1:13" x14ac:dyDescent="0.25">
      <c r="A181" s="1">
        <f t="shared" si="20"/>
        <v>4.0749999999999904</v>
      </c>
      <c r="B181" s="1">
        <f t="shared" si="23"/>
        <v>4.0674999999999903E-6</v>
      </c>
      <c r="C181" s="2">
        <f t="shared" si="24"/>
        <v>18058.858846486448</v>
      </c>
      <c r="D181" s="2"/>
      <c r="E181" s="2">
        <f t="shared" si="21"/>
        <v>127320.5124688129</v>
      </c>
      <c r="F181" s="2"/>
      <c r="G181" s="2">
        <f t="shared" si="22"/>
        <v>106881.37868164353</v>
      </c>
      <c r="J181" s="2">
        <f t="shared" si="25"/>
        <v>4.7396110913655318E-3</v>
      </c>
      <c r="M181" s="2">
        <f t="shared" si="26"/>
        <v>8.9277037995501261E-3</v>
      </c>
    </row>
    <row r="182" spans="1:13" x14ac:dyDescent="0.25">
      <c r="A182" s="1">
        <f t="shared" si="20"/>
        <v>4.0999999999999908</v>
      </c>
      <c r="B182" s="1">
        <f t="shared" si="23"/>
        <v>4.09249999999999E-6</v>
      </c>
      <c r="C182" s="2">
        <f t="shared" si="24"/>
        <v>17677.900200936005</v>
      </c>
      <c r="D182" s="2"/>
      <c r="E182" s="2">
        <f t="shared" si="21"/>
        <v>124492.84433393909</v>
      </c>
      <c r="F182" s="2"/>
      <c r="G182" s="2">
        <f t="shared" si="22"/>
        <v>104540.07763025217</v>
      </c>
      <c r="J182" s="2">
        <f t="shared" si="25"/>
        <v>4.6343488127674028E-3</v>
      </c>
      <c r="M182" s="2">
        <f t="shared" si="26"/>
        <v>8.732137064257E-3</v>
      </c>
    </row>
    <row r="183" spans="1:13" x14ac:dyDescent="0.25">
      <c r="A183" s="1">
        <f t="shared" si="20"/>
        <v>4.1249999999999911</v>
      </c>
      <c r="B183" s="1">
        <f t="shared" si="23"/>
        <v>4.1174999999999906E-6</v>
      </c>
      <c r="C183" s="2">
        <f t="shared" si="24"/>
        <v>17306.84923413553</v>
      </c>
      <c r="D183" s="2"/>
      <c r="E183" s="2">
        <f t="shared" si="21"/>
        <v>121742.9804738016</v>
      </c>
      <c r="F183" s="2"/>
      <c r="G183" s="2">
        <f t="shared" si="22"/>
        <v>102262.24974651475</v>
      </c>
      <c r="J183" s="2">
        <f t="shared" si="25"/>
        <v>4.53198286246976E-3</v>
      </c>
      <c r="M183" s="2">
        <f t="shared" si="26"/>
        <v>8.5418721846006861E-3</v>
      </c>
    </row>
    <row r="184" spans="1:13" x14ac:dyDescent="0.25">
      <c r="A184" s="1">
        <f t="shared" si="20"/>
        <v>4.1499999999999915</v>
      </c>
      <c r="B184" s="1">
        <f t="shared" si="23"/>
        <v>4.1424999999999913E-6</v>
      </c>
      <c r="C184" s="2">
        <f t="shared" si="24"/>
        <v>16945.401305267926</v>
      </c>
      <c r="D184" s="2"/>
      <c r="E184" s="2">
        <f t="shared" si="21"/>
        <v>119068.37515317572</v>
      </c>
      <c r="F184" s="2"/>
      <c r="G184" s="2">
        <f t="shared" si="22"/>
        <v>100045.85128038962</v>
      </c>
      <c r="J184" s="2">
        <f t="shared" si="25"/>
        <v>4.4324184733791272E-3</v>
      </c>
      <c r="M184" s="2">
        <f t="shared" si="26"/>
        <v>8.3567384480095729E-3</v>
      </c>
    </row>
    <row r="185" spans="1:13" x14ac:dyDescent="0.25">
      <c r="A185" s="1">
        <f t="shared" si="20"/>
        <v>4.1749999999999918</v>
      </c>
      <c r="B185" s="1">
        <f t="shared" si="23"/>
        <v>4.167499999999991E-6</v>
      </c>
      <c r="C185" s="2">
        <f t="shared" si="24"/>
        <v>16593.2625259177</v>
      </c>
      <c r="D185" s="2"/>
      <c r="E185" s="2">
        <f t="shared" si="21"/>
        <v>116466.57891477391</v>
      </c>
      <c r="F185" s="2"/>
      <c r="G185" s="2">
        <f t="shared" si="22"/>
        <v>97888.91443779158</v>
      </c>
      <c r="J185" s="2">
        <f t="shared" si="25"/>
        <v>4.3355644624276475E-3</v>
      </c>
      <c r="M185" s="2">
        <f t="shared" si="26"/>
        <v>8.1765714864436151E-3</v>
      </c>
    </row>
    <row r="186" spans="1:13" x14ac:dyDescent="0.25">
      <c r="A186" s="1">
        <f t="shared" ref="A186:A249" si="27">A185+0.025</f>
        <v>4.1999999999999922</v>
      </c>
      <c r="B186" s="1">
        <f t="shared" si="23"/>
        <v>4.1924999999999916E-6</v>
      </c>
      <c r="C186" s="2">
        <f t="shared" si="24"/>
        <v>16250.149334082786</v>
      </c>
      <c r="D186" s="2"/>
      <c r="E186" s="2">
        <f t="shared" ref="E186:E249" si="28">0.000002*(B$7/B186^5)/(EXP(B$13/B186)-1)</f>
        <v>113935.23445756451</v>
      </c>
      <c r="F186" s="2"/>
      <c r="G186" s="2">
        <f t="shared" ref="G186:G249" si="29">0.000002*(B$7/B186^5)/(EXP(B$15/B186)-1)</f>
        <v>95789.54419032966</v>
      </c>
      <c r="J186" s="2">
        <f t="shared" si="25"/>
        <v>4.2413330771401032E-3</v>
      </c>
      <c r="M186" s="2">
        <f t="shared" si="26"/>
        <v>8.0012130099146525E-3</v>
      </c>
    </row>
    <row r="187" spans="1:13" x14ac:dyDescent="0.25">
      <c r="A187" s="1">
        <f t="shared" si="27"/>
        <v>4.2249999999999925</v>
      </c>
      <c r="B187" s="1">
        <f t="shared" si="23"/>
        <v>4.2174999999999922E-6</v>
      </c>
      <c r="C187" s="2">
        <f t="shared" si="24"/>
        <v>15915.788086789342</v>
      </c>
      <c r="D187" s="2"/>
      <c r="E187" s="2">
        <f t="shared" si="28"/>
        <v>111472.07271164395</v>
      </c>
      <c r="F187" s="2"/>
      <c r="G187" s="2">
        <f t="shared" si="29"/>
        <v>93745.915234023632</v>
      </c>
      <c r="J187" s="2">
        <f t="shared" si="25"/>
        <v>4.1496398495177904E-3</v>
      </c>
      <c r="M187" s="2">
        <f t="shared" si="26"/>
        <v>7.8305105524507732E-3</v>
      </c>
    </row>
    <row r="188" spans="1:13" x14ac:dyDescent="0.25">
      <c r="A188" s="1">
        <f t="shared" si="27"/>
        <v>4.2499999999999929</v>
      </c>
      <c r="B188" s="1">
        <f t="shared" si="23"/>
        <v>4.2424999999999928E-6</v>
      </c>
      <c r="C188" s="2">
        <f t="shared" si="24"/>
        <v>15589.914670427839</v>
      </c>
      <c r="D188" s="2"/>
      <c r="E188" s="2">
        <f t="shared" si="28"/>
        <v>109074.90909935242</v>
      </c>
      <c r="F188" s="2"/>
      <c r="G188" s="2">
        <f t="shared" si="29"/>
        <v>91756.269089364199</v>
      </c>
      <c r="J188" s="2">
        <f t="shared" si="25"/>
        <v>4.0604034568554699E-3</v>
      </c>
      <c r="M188" s="2">
        <f t="shared" si="26"/>
        <v>7.6643172298670051E-3</v>
      </c>
    </row>
    <row r="189" spans="1:13" x14ac:dyDescent="0.25">
      <c r="A189" s="1">
        <f t="shared" si="27"/>
        <v>4.2749999999999932</v>
      </c>
      <c r="B189" s="1">
        <f t="shared" si="23"/>
        <v>4.2674999999999926E-6</v>
      </c>
      <c r="C189" s="2">
        <f t="shared" si="24"/>
        <v>15272.274127974011</v>
      </c>
      <c r="D189" s="2"/>
      <c r="E189" s="2">
        <f t="shared" si="28"/>
        <v>106741.63997291532</v>
      </c>
      <c r="F189" s="2"/>
      <c r="G189" s="2">
        <f t="shared" si="29"/>
        <v>89818.911335509139</v>
      </c>
      <c r="J189" s="2">
        <f t="shared" si="25"/>
        <v>3.9735455891296324E-3</v>
      </c>
      <c r="M189" s="2">
        <f t="shared" si="26"/>
        <v>7.5024915087402409E-3</v>
      </c>
    </row>
    <row r="190" spans="1:13" x14ac:dyDescent="0.25">
      <c r="A190" s="1">
        <f t="shared" si="27"/>
        <v>4.2999999999999936</v>
      </c>
      <c r="B190" s="1">
        <f t="shared" si="23"/>
        <v>4.2924999999999932E-6</v>
      </c>
      <c r="C190" s="2">
        <f t="shared" si="24"/>
        <v>14962.620302299767</v>
      </c>
      <c r="D190" s="2"/>
      <c r="E190" s="2">
        <f t="shared" si="28"/>
        <v>104470.23921944133</v>
      </c>
      <c r="F190" s="2"/>
      <c r="G190" s="2">
        <f t="shared" si="29"/>
        <v>87932.208971804779</v>
      </c>
      <c r="J190" s="2">
        <f t="shared" si="25"/>
        <v>3.8889908226167474E-3</v>
      </c>
      <c r="M190" s="2">
        <f t="shared" si="26"/>
        <v>7.3448969860195447E-3</v>
      </c>
    </row>
    <row r="191" spans="1:13" x14ac:dyDescent="0.25">
      <c r="A191" s="1">
        <f t="shared" si="27"/>
        <v>4.324999999999994</v>
      </c>
      <c r="B191" s="1">
        <f t="shared" si="23"/>
        <v>4.3174999999999938E-6</v>
      </c>
      <c r="C191" s="2">
        <f t="shared" si="24"/>
        <v>14660.715494819775</v>
      </c>
      <c r="D191" s="2"/>
      <c r="E191" s="2">
        <f t="shared" si="28"/>
        <v>102258.75502462835</v>
      </c>
      <c r="F191" s="2"/>
      <c r="G191" s="2">
        <f t="shared" si="29"/>
        <v>86094.587900197876</v>
      </c>
      <c r="J191" s="2">
        <f t="shared" si="25"/>
        <v>3.8066664994195515E-3</v>
      </c>
      <c r="M191" s="2">
        <f t="shared" si="26"/>
        <v>7.1914021787343168E-3</v>
      </c>
    </row>
    <row r="192" spans="1:13" x14ac:dyDescent="0.25">
      <c r="A192" s="1">
        <f t="shared" si="27"/>
        <v>4.3499999999999943</v>
      </c>
      <c r="B192" s="1">
        <f t="shared" si="23"/>
        <v>4.3424999999999936E-6</v>
      </c>
      <c r="C192" s="2">
        <f t="shared" si="24"/>
        <v>14366.33013875697</v>
      </c>
      <c r="D192" s="2"/>
      <c r="E192" s="2">
        <f t="shared" si="28"/>
        <v>100105.30678701418</v>
      </c>
      <c r="F192" s="2"/>
      <c r="G192" s="2">
        <f t="shared" si="29"/>
        <v>84304.530522457077</v>
      </c>
      <c r="J192" s="2">
        <f t="shared" si="25"/>
        <v>3.7265026125974832E-3</v>
      </c>
      <c r="M192" s="2">
        <f t="shared" si="26"/>
        <v>7.0418803232924019E-3</v>
      </c>
    </row>
    <row r="193" spans="1:13" x14ac:dyDescent="0.25">
      <c r="A193" s="1">
        <f t="shared" si="27"/>
        <v>4.3749999999999947</v>
      </c>
      <c r="B193" s="1">
        <f t="shared" si="23"/>
        <v>4.3674999999999942E-6</v>
      </c>
      <c r="C193" s="2">
        <f t="shared" si="24"/>
        <v>14079.242486346142</v>
      </c>
      <c r="D193" s="2"/>
      <c r="E193" s="2">
        <f t="shared" si="28"/>
        <v>98008.082175066142</v>
      </c>
      <c r="F193" s="2"/>
      <c r="G193" s="2">
        <f t="shared" si="29"/>
        <v>82560.573446453418</v>
      </c>
      <c r="J193" s="2">
        <f t="shared" si="25"/>
        <v>3.648431696614416E-3</v>
      </c>
      <c r="M193" s="2">
        <f t="shared" si="26"/>
        <v>6.896209183887796E-3</v>
      </c>
    </row>
    <row r="194" spans="1:13" x14ac:dyDescent="0.25">
      <c r="A194" s="1">
        <f t="shared" si="27"/>
        <v>4.399999999999995</v>
      </c>
      <c r="B194" s="1">
        <f t="shared" si="23"/>
        <v>4.3924999999999948E-6</v>
      </c>
      <c r="C194" s="2">
        <f t="shared" si="24"/>
        <v>13799.238309329117</v>
      </c>
      <c r="D194" s="2"/>
      <c r="E194" s="2">
        <f t="shared" si="28"/>
        <v>95965.334319834103</v>
      </c>
      <c r="F194" s="2"/>
      <c r="G194" s="2">
        <f t="shared" si="29"/>
        <v>80861.305296065344</v>
      </c>
      <c r="J194" s="2">
        <f t="shared" si="25"/>
        <v>3.5723887228328545E-3</v>
      </c>
      <c r="M194" s="2">
        <f t="shared" si="26"/>
        <v>6.7542708695640151E-3</v>
      </c>
    </row>
    <row r="195" spans="1:13" x14ac:dyDescent="0.25">
      <c r="A195" s="1">
        <f t="shared" si="27"/>
        <v>4.4249999999999954</v>
      </c>
      <c r="B195" s="1">
        <f t="shared" si="23"/>
        <v>4.4174999999999946E-6</v>
      </c>
      <c r="C195" s="2">
        <f t="shared" si="24"/>
        <v>13526.110612126626</v>
      </c>
      <c r="D195" s="2"/>
      <c r="E195" s="2">
        <f t="shared" si="28"/>
        <v>93975.37913629353</v>
      </c>
      <c r="F195" s="2"/>
      <c r="G195" s="2">
        <f t="shared" si="29"/>
        <v>79205.364619563799</v>
      </c>
      <c r="J195" s="2">
        <f t="shared" si="25"/>
        <v>3.4983109997987166E-3</v>
      </c>
      <c r="M195" s="2">
        <f t="shared" si="26"/>
        <v>6.615951659503419E-3</v>
      </c>
    </row>
    <row r="196" spans="1:13" x14ac:dyDescent="0.25">
      <c r="A196" s="1">
        <f t="shared" si="27"/>
        <v>4.4499999999999957</v>
      </c>
      <c r="B196" s="1">
        <f t="shared" si="23"/>
        <v>4.4424999999999952E-6</v>
      </c>
      <c r="C196" s="2">
        <f t="shared" si="24"/>
        <v>13259.659357102941</v>
      </c>
      <c r="D196" s="2"/>
      <c r="E196" s="2">
        <f t="shared" si="28"/>
        <v>92036.592766885442</v>
      </c>
      <c r="F196" s="2"/>
      <c r="G196" s="2">
        <f t="shared" si="29"/>
        <v>77591.437891614085</v>
      </c>
      <c r="J196" s="2">
        <f t="shared" si="25"/>
        <v>3.4261380780750018E-3</v>
      </c>
      <c r="M196" s="2">
        <f t="shared" si="26"/>
        <v>6.4811418361362472E-3</v>
      </c>
    </row>
    <row r="197" spans="1:13" x14ac:dyDescent="0.25">
      <c r="A197" s="1">
        <f t="shared" si="27"/>
        <v>4.4749999999999961</v>
      </c>
      <c r="B197" s="1">
        <f t="shared" si="23"/>
        <v>4.4674999999999958E-6</v>
      </c>
      <c r="C197" s="2">
        <f t="shared" si="24"/>
        <v>12999.69120136823</v>
      </c>
      <c r="D197" s="2"/>
      <c r="E197" s="2">
        <f t="shared" si="28"/>
        <v>90147.409141118493</v>
      </c>
      <c r="F197" s="2"/>
      <c r="G197" s="2">
        <f t="shared" si="29"/>
        <v>76018.257604290819</v>
      </c>
      <c r="J197" s="2">
        <f t="shared" si="25"/>
        <v>3.3558116593959656E-3</v>
      </c>
      <c r="M197" s="2">
        <f t="shared" si="26"/>
        <v>6.3497355256848503E-3</v>
      </c>
    </row>
    <row r="198" spans="1:13" x14ac:dyDescent="0.25">
      <c r="A198" s="1">
        <f t="shared" si="27"/>
        <v>4.4999999999999964</v>
      </c>
      <c r="B198" s="1">
        <f t="shared" si="23"/>
        <v>4.4924999999999964E-6</v>
      </c>
      <c r="C198" s="2">
        <f t="shared" si="24"/>
        <v>12746.019244590545</v>
      </c>
      <c r="D198" s="2"/>
      <c r="E198" s="2">
        <f t="shared" si="28"/>
        <v>88306.317645430332</v>
      </c>
      <c r="F198" s="2"/>
      <c r="G198" s="2">
        <f t="shared" si="29"/>
        <v>74484.600442747338</v>
      </c>
      <c r="J198" s="2">
        <f t="shared" si="25"/>
        <v>3.2872755099257866E-3</v>
      </c>
      <c r="M198" s="2">
        <f t="shared" si="26"/>
        <v>6.2216305457790241E-3</v>
      </c>
    </row>
    <row r="199" spans="1:13" x14ac:dyDescent="0.25">
      <c r="A199" s="1">
        <f t="shared" si="27"/>
        <v>4.5249999999999968</v>
      </c>
      <c r="B199" s="1">
        <f t="shared" si="23"/>
        <v>4.5174999999999961E-6</v>
      </c>
      <c r="C199" s="2">
        <f t="shared" si="24"/>
        <v>12498.462787315833</v>
      </c>
      <c r="D199" s="2"/>
      <c r="E199" s="2">
        <f t="shared" si="28"/>
        <v>86511.860897825623</v>
      </c>
      <c r="F199" s="2"/>
      <c r="G199" s="2">
        <f t="shared" si="29"/>
        <v>72989.285541415113</v>
      </c>
      <c r="J199" s="2">
        <f t="shared" si="25"/>
        <v>3.220475377417631E-3</v>
      </c>
      <c r="M199" s="2">
        <f t="shared" si="26"/>
        <v>6.0967282597979358E-3</v>
      </c>
    </row>
    <row r="200" spans="1:13" x14ac:dyDescent="0.25">
      <c r="A200" s="1">
        <f t="shared" si="27"/>
        <v>4.5499999999999972</v>
      </c>
      <c r="B200" s="1">
        <f t="shared" si="23"/>
        <v>4.5424999999999967E-6</v>
      </c>
      <c r="C200" s="2">
        <f t="shared" si="24"/>
        <v>12256.847099318591</v>
      </c>
      <c r="D200" s="2"/>
      <c r="E200" s="2">
        <f t="shared" si="28"/>
        <v>84762.632622101533</v>
      </c>
      <c r="F200" s="2"/>
      <c r="G200" s="2">
        <f t="shared" si="29"/>
        <v>71531.172816824866</v>
      </c>
      <c r="J200" s="2">
        <f t="shared" si="25"/>
        <v>3.1553589120799429E-3</v>
      </c>
      <c r="M200" s="2">
        <f t="shared" si="26"/>
        <v>5.9749334376122034E-3</v>
      </c>
    </row>
    <row r="201" spans="1:13" x14ac:dyDescent="0.25">
      <c r="A201" s="1">
        <f t="shared" si="27"/>
        <v>4.5749999999999975</v>
      </c>
      <c r="B201" s="1">
        <f t="shared" si="23"/>
        <v>4.5674999999999974E-6</v>
      </c>
      <c r="C201" s="2">
        <f t="shared" si="24"/>
        <v>12021.003197529382</v>
      </c>
      <c r="D201" s="2"/>
      <c r="E201" s="2">
        <f t="shared" si="28"/>
        <v>83057.275616754938</v>
      </c>
      <c r="F201" s="2"/>
      <c r="G201" s="2">
        <f t="shared" si="29"/>
        <v>70109.161373349911</v>
      </c>
      <c r="J201" s="2">
        <f t="shared" si="25"/>
        <v>3.0918755909673415E-3</v>
      </c>
      <c r="M201" s="2">
        <f t="shared" si="26"/>
        <v>5.8561541224170909E-3</v>
      </c>
    </row>
    <row r="202" spans="1:13" x14ac:dyDescent="0.25">
      <c r="A202" s="1">
        <f t="shared" si="27"/>
        <v>4.5999999999999979</v>
      </c>
      <c r="B202" s="1">
        <f t="shared" si="23"/>
        <v>4.5924999999999971E-6</v>
      </c>
      <c r="C202" s="2">
        <f t="shared" si="24"/>
        <v>11790.76763310716</v>
      </c>
      <c r="D202" s="2"/>
      <c r="E202" s="2">
        <f t="shared" si="28"/>
        <v>81394.479813925631</v>
      </c>
      <c r="F202" s="2"/>
      <c r="G202" s="2">
        <f t="shared" si="29"/>
        <v>68722.187978363814</v>
      </c>
      <c r="J202" s="2">
        <f t="shared" si="25"/>
        <v>3.0299766457231782E-3</v>
      </c>
      <c r="M202" s="2">
        <f t="shared" si="26"/>
        <v>5.7403015033638243E-3</v>
      </c>
    </row>
    <row r="203" spans="1:13" x14ac:dyDescent="0.25">
      <c r="A203" s="1">
        <f t="shared" si="27"/>
        <v>4.6249999999999982</v>
      </c>
      <c r="B203" s="1">
        <f t="shared" si="23"/>
        <v>4.6174999999999977E-6</v>
      </c>
      <c r="C203" s="2">
        <f t="shared" si="24"/>
        <v>11565.98228724573</v>
      </c>
      <c r="D203" s="2"/>
      <c r="E203" s="2">
        <f t="shared" si="28"/>
        <v>79772.980423980407</v>
      </c>
      <c r="F203" s="2"/>
      <c r="G203" s="2">
        <f t="shared" si="29"/>
        <v>67369.225603489802</v>
      </c>
      <c r="J203" s="2">
        <f t="shared" si="25"/>
        <v>2.9696149935101515E-3</v>
      </c>
      <c r="M203" s="2">
        <f t="shared" si="26"/>
        <v>5.6272897937114904E-3</v>
      </c>
    </row>
    <row r="204" spans="1:13" x14ac:dyDescent="0.25">
      <c r="A204" s="1">
        <f t="shared" si="27"/>
        <v>4.6499999999999986</v>
      </c>
      <c r="B204" s="1">
        <f t="shared" si="23"/>
        <v>4.6424999999999983E-6</v>
      </c>
      <c r="C204" s="2">
        <f t="shared" si="24"/>
        <v>11346.494175323383</v>
      </c>
      <c r="D204" s="2"/>
      <c r="E204" s="2">
        <f t="shared" si="28"/>
        <v>78191.556161576955</v>
      </c>
      <c r="F204" s="2"/>
      <c r="G204" s="2">
        <f t="shared" si="29"/>
        <v>66049.282028792251</v>
      </c>
      <c r="J204" s="2">
        <f t="shared" si="25"/>
        <v>2.9107451709740701E-3</v>
      </c>
      <c r="M204" s="2">
        <f t="shared" si="26"/>
        <v>5.5170361142364245E-3</v>
      </c>
    </row>
    <row r="205" spans="1:13" x14ac:dyDescent="0.25">
      <c r="A205" s="1">
        <f t="shared" si="27"/>
        <v>4.6749999999999989</v>
      </c>
      <c r="B205" s="1">
        <f t="shared" si="23"/>
        <v>4.6674999999999981E-6</v>
      </c>
      <c r="C205" s="2">
        <f t="shared" si="24"/>
        <v>11132.155259023422</v>
      </c>
      <c r="D205" s="2"/>
      <c r="E205" s="2">
        <f t="shared" si="28"/>
        <v>76649.027549265069</v>
      </c>
      <c r="F205" s="2"/>
      <c r="G205" s="2">
        <f t="shared" si="29"/>
        <v>64761.398506923135</v>
      </c>
      <c r="J205" s="2">
        <f t="shared" si="25"/>
        <v>2.8533232710940101E-3</v>
      </c>
      <c r="M205" s="2">
        <f t="shared" si="26"/>
        <v>5.4094603816495874E-3</v>
      </c>
    </row>
    <row r="206" spans="1:13" x14ac:dyDescent="0.25">
      <c r="A206" s="1">
        <f t="shared" si="27"/>
        <v>4.6999999999999993</v>
      </c>
      <c r="B206" s="1">
        <f t="shared" si="23"/>
        <v>4.6924999999999987E-6</v>
      </c>
      <c r="C206" s="2">
        <f t="shared" si="24"/>
        <v>10922.822266071422</v>
      </c>
      <c r="D206" s="2"/>
      <c r="E206" s="2">
        <f t="shared" si="28"/>
        <v>75144.255294891729</v>
      </c>
      <c r="F206" s="2"/>
      <c r="G206" s="2">
        <f t="shared" si="29"/>
        <v>63504.648484390476</v>
      </c>
      <c r="J206" s="2">
        <f t="shared" si="25"/>
        <v>2.7973068827798807E-3</v>
      </c>
      <c r="M206" s="2">
        <f t="shared" si="26"/>
        <v>5.304485201785291E-3</v>
      </c>
    </row>
    <row r="207" spans="1:13" x14ac:dyDescent="0.25">
      <c r="A207" s="1">
        <f t="shared" si="27"/>
        <v>4.7249999999999996</v>
      </c>
      <c r="B207" s="1">
        <f t="shared" si="23"/>
        <v>4.7174999999999993E-6</v>
      </c>
      <c r="C207" s="2">
        <f t="shared" si="24"/>
        <v>10718.356517252107</v>
      </c>
      <c r="D207" s="2"/>
      <c r="E207" s="2">
        <f t="shared" si="28"/>
        <v>73676.138739273796</v>
      </c>
      <c r="F207" s="2"/>
      <c r="G207" s="2">
        <f t="shared" si="29"/>
        <v>62278.136377263378</v>
      </c>
      <c r="J207" s="2">
        <f t="shared" si="25"/>
        <v>2.7426550330857591E-3</v>
      </c>
      <c r="M207" s="2">
        <f t="shared" si="26"/>
        <v>5.2020357673369551E-3</v>
      </c>
    </row>
    <row r="208" spans="1:13" x14ac:dyDescent="0.25">
      <c r="A208" s="1">
        <f t="shared" si="27"/>
        <v>4.75</v>
      </c>
      <c r="B208" s="1">
        <f t="shared" si="23"/>
        <v>4.7424999999999999E-6</v>
      </c>
      <c r="C208" s="2">
        <f t="shared" si="24"/>
        <v>10518.623760384469</v>
      </c>
      <c r="D208" s="2"/>
      <c r="E208" s="2">
        <f t="shared" si="28"/>
        <v>72243.614370784286</v>
      </c>
      <c r="F208" s="2"/>
      <c r="G208" s="2">
        <f t="shared" si="29"/>
        <v>61080.996398762683</v>
      </c>
      <c r="J208" s="2">
        <f t="shared" si="25"/>
        <v>2.6893281319141397E-3</v>
      </c>
      <c r="M208" s="2">
        <f t="shared" si="26"/>
        <v>5.1020397599268298E-3</v>
      </c>
    </row>
    <row r="209" spans="1:13" x14ac:dyDescent="0.25">
      <c r="A209" s="1">
        <f t="shared" si="27"/>
        <v>4.7750000000000004</v>
      </c>
      <c r="B209" s="1">
        <f t="shared" si="23"/>
        <v>4.7674999999999997E-6</v>
      </c>
      <c r="C209" s="2">
        <f t="shared" si="24"/>
        <v>10323.494010949398</v>
      </c>
      <c r="D209" s="2"/>
      <c r="E209" s="2">
        <f t="shared" si="28"/>
        <v>70845.65440367446</v>
      </c>
      <c r="F209" s="2"/>
      <c r="G209" s="2">
        <f t="shared" si="29"/>
        <v>59912.391436318881</v>
      </c>
      <c r="J209" s="2">
        <f t="shared" si="25"/>
        <v>2.6372879190928026E-3</v>
      </c>
      <c r="M209" s="2">
        <f t="shared" si="26"/>
        <v>5.0044272563076709E-3</v>
      </c>
    </row>
    <row r="210" spans="1:13" x14ac:dyDescent="0.25">
      <c r="A210" s="1">
        <f t="shared" si="27"/>
        <v>4.8000000000000007</v>
      </c>
      <c r="B210" s="1">
        <f t="shared" si="23"/>
        <v>4.7925000000000003E-6</v>
      </c>
      <c r="C210" s="2">
        <f t="shared" si="24"/>
        <v>10132.841399078459</v>
      </c>
      <c r="D210" s="2"/>
      <c r="E210" s="2">
        <f t="shared" si="28"/>
        <v>69481.265417118717</v>
      </c>
      <c r="F210" s="2"/>
      <c r="G210" s="2">
        <f t="shared" si="29"/>
        <v>58771.511975800713</v>
      </c>
      <c r="J210" s="2">
        <f t="shared" si="25"/>
        <v>2.5864974137121354E-3</v>
      </c>
      <c r="M210" s="2">
        <f t="shared" si="26"/>
        <v>4.9091306385045351E-3</v>
      </c>
    </row>
    <row r="211" spans="1:13" x14ac:dyDescent="0.25">
      <c r="A211" s="1">
        <f t="shared" si="27"/>
        <v>4.8250000000000011</v>
      </c>
      <c r="B211" s="1">
        <f t="shared" si="23"/>
        <v>4.8175000000000009E-6</v>
      </c>
      <c r="C211" s="2">
        <f t="shared" si="24"/>
        <v>9946.5440226262181</v>
      </c>
      <c r="D211" s="2"/>
      <c r="E211" s="2">
        <f t="shared" si="28"/>
        <v>68149.48705212331</v>
      </c>
      <c r="F211" s="2"/>
      <c r="G211" s="2">
        <f t="shared" si="29"/>
        <v>57657.575070733699</v>
      </c>
      <c r="J211" s="2">
        <f t="shared" si="25"/>
        <v>2.5369208656164854E-3</v>
      </c>
      <c r="M211" s="2">
        <f t="shared" si="26"/>
        <v>4.8160845077145527E-3</v>
      </c>
    </row>
    <row r="212" spans="1:13" x14ac:dyDescent="0.25">
      <c r="A212" s="1">
        <f t="shared" si="27"/>
        <v>4.8500000000000014</v>
      </c>
      <c r="B212" s="1">
        <f t="shared" ref="B212:B275" si="30">(A212+B$16)*0.000001</f>
        <v>4.8425000000000006E-6</v>
      </c>
      <c r="C212" s="2">
        <f t="shared" ref="C212:C275" si="31">0.0000005*(B$7/B212^5)/(EXP(B$11/B212)-1)</f>
        <v>9764.483806061653</v>
      </c>
      <c r="D212" s="2"/>
      <c r="E212" s="2">
        <f t="shared" si="28"/>
        <v>66849.390763588191</v>
      </c>
      <c r="F212" s="2"/>
      <c r="G212" s="2">
        <f t="shared" si="29"/>
        <v>56569.823354437875</v>
      </c>
      <c r="J212" s="2">
        <f t="shared" ref="J212:J275" si="32">E212/E$38</f>
        <v>2.4885237089486345E-3</v>
      </c>
      <c r="M212" s="2">
        <f t="shared" ref="M212:M275" si="33">G212/G$36</f>
        <v>4.725225601791689E-3</v>
      </c>
    </row>
    <row r="213" spans="1:13" x14ac:dyDescent="0.25">
      <c r="A213" s="1">
        <f t="shared" si="27"/>
        <v>4.8750000000000018</v>
      </c>
      <c r="B213" s="1">
        <f t="shared" si="30"/>
        <v>4.8675000000000013E-6</v>
      </c>
      <c r="C213" s="2">
        <f t="shared" si="31"/>
        <v>9586.5463649265093</v>
      </c>
      <c r="D213" s="2"/>
      <c r="E213" s="2">
        <f t="shared" si="28"/>
        <v>65580.078624948277</v>
      </c>
      <c r="F213" s="2"/>
      <c r="G213" s="2">
        <f t="shared" si="29"/>
        <v>55507.524093118162</v>
      </c>
      <c r="J213" s="2">
        <f t="shared" si="32"/>
        <v>2.4412725176515822E-3</v>
      </c>
      <c r="M213" s="2">
        <f t="shared" si="33"/>
        <v>4.6364927161522554E-3</v>
      </c>
    </row>
    <row r="214" spans="1:13" x14ac:dyDescent="0.25">
      <c r="A214" s="1">
        <f t="shared" si="27"/>
        <v>4.9000000000000021</v>
      </c>
      <c r="B214" s="1">
        <f t="shared" si="30"/>
        <v>4.8925000000000019E-6</v>
      </c>
      <c r="C214" s="2">
        <f t="shared" si="31"/>
        <v>9412.6208756204178</v>
      </c>
      <c r="D214" s="2"/>
      <c r="E214" s="2">
        <f t="shared" si="28"/>
        <v>64340.682182953387</v>
      </c>
      <c r="F214" s="2"/>
      <c r="G214" s="2">
        <f t="shared" si="29"/>
        <v>54469.968278038359</v>
      </c>
      <c r="J214" s="2">
        <f t="shared" si="32"/>
        <v>2.3951349628367844E-3</v>
      </c>
      <c r="M214" s="2">
        <f t="shared" si="33"/>
        <v>4.5498266279450292E-3</v>
      </c>
    </row>
    <row r="215" spans="1:13" x14ac:dyDescent="0.25">
      <c r="A215" s="1">
        <f t="shared" si="27"/>
        <v>4.9250000000000025</v>
      </c>
      <c r="B215" s="1">
        <f t="shared" si="30"/>
        <v>4.9175000000000016E-6</v>
      </c>
      <c r="C215" s="2">
        <f t="shared" si="31"/>
        <v>9242.5999502836949</v>
      </c>
      <c r="D215" s="2"/>
      <c r="E215" s="2">
        <f t="shared" si="28"/>
        <v>63130.361360267743</v>
      </c>
      <c r="F215" s="2"/>
      <c r="G215" s="2">
        <f t="shared" si="29"/>
        <v>53456.469755003025</v>
      </c>
      <c r="J215" s="2">
        <f t="shared" si="32"/>
        <v>2.3500797719325172E-3</v>
      </c>
      <c r="M215" s="2">
        <f t="shared" si="33"/>
        <v>4.465170023337673E-3</v>
      </c>
    </row>
    <row r="216" spans="1:13" x14ac:dyDescent="0.25">
      <c r="A216" s="1">
        <f t="shared" si="27"/>
        <v>4.9500000000000028</v>
      </c>
      <c r="B216" s="1">
        <f t="shared" si="30"/>
        <v>4.9425000000000022E-6</v>
      </c>
      <c r="C216" s="2">
        <f t="shared" si="31"/>
        <v>9076.3795165593074</v>
      </c>
      <c r="D216" s="2"/>
      <c r="E216" s="2">
        <f t="shared" si="28"/>
        <v>61948.303403687802</v>
      </c>
      <c r="F216" s="2"/>
      <c r="G216" s="2">
        <f t="shared" si="29"/>
        <v>52466.364389459195</v>
      </c>
      <c r="J216" s="2">
        <f t="shared" si="32"/>
        <v>2.3060766895304139E-3</v>
      </c>
      <c r="M216" s="2">
        <f t="shared" si="33"/>
        <v>4.3824674277784447E-3</v>
      </c>
    </row>
    <row r="217" spans="1:13" x14ac:dyDescent="0.25">
      <c r="A217" s="1">
        <f t="shared" si="27"/>
        <v>4.9750000000000032</v>
      </c>
      <c r="B217" s="1">
        <f t="shared" si="30"/>
        <v>4.9675000000000028E-6</v>
      </c>
      <c r="C217" s="2">
        <f t="shared" si="31"/>
        <v>8913.858702025891</v>
      </c>
      <c r="D217" s="2"/>
      <c r="E217" s="2">
        <f t="shared" si="28"/>
        <v>60793.721875888674</v>
      </c>
      <c r="F217" s="2"/>
      <c r="G217" s="2">
        <f t="shared" si="29"/>
        <v>51499.009265613313</v>
      </c>
      <c r="J217" s="2">
        <f t="shared" si="32"/>
        <v>2.263096439852398E-3</v>
      </c>
      <c r="M217" s="2">
        <f t="shared" si="33"/>
        <v>4.3016651390991693E-3</v>
      </c>
    </row>
    <row r="218" spans="1:13" x14ac:dyDescent="0.25">
      <c r="A218" s="1">
        <f t="shared" si="27"/>
        <v>5.0000000000000036</v>
      </c>
      <c r="B218" s="1">
        <f t="shared" si="30"/>
        <v>4.9925000000000034E-6</v>
      </c>
      <c r="C218" s="2">
        <f t="shared" si="31"/>
        <v>8754.9397231029707</v>
      </c>
      <c r="D218" s="2"/>
      <c r="E218" s="2">
        <f t="shared" si="28"/>
        <v>59665.855688711905</v>
      </c>
      <c r="F218" s="2"/>
      <c r="G218" s="2">
        <f t="shared" si="29"/>
        <v>50553.781918037334</v>
      </c>
      <c r="J218" s="2">
        <f t="shared" si="32"/>
        <v>2.2211106907640212E-3</v>
      </c>
      <c r="M218" s="2">
        <f t="shared" si="33"/>
        <v>4.2227111633319943E-3</v>
      </c>
    </row>
    <row r="219" spans="1:13" x14ac:dyDescent="0.25">
      <c r="A219" s="1">
        <f t="shared" si="27"/>
        <v>5.0250000000000039</v>
      </c>
      <c r="B219" s="1">
        <f t="shared" si="30"/>
        <v>5.0175000000000032E-6</v>
      </c>
      <c r="C219" s="2">
        <f t="shared" si="31"/>
        <v>8599.5277782390058</v>
      </c>
      <c r="D219" s="2"/>
      <c r="E219" s="2">
        <f t="shared" si="28"/>
        <v>58563.968176108123</v>
      </c>
      <c r="F219" s="2"/>
      <c r="G219" s="2">
        <f t="shared" si="29"/>
        <v>49630.079594312585</v>
      </c>
      <c r="J219" s="2">
        <f t="shared" si="32"/>
        <v>2.1800920192639882E-3</v>
      </c>
      <c r="M219" s="2">
        <f t="shared" si="33"/>
        <v>4.1455551531187108E-3</v>
      </c>
    </row>
    <row r="220" spans="1:13" x14ac:dyDescent="0.25">
      <c r="A220" s="1">
        <f t="shared" si="27"/>
        <v>5.0500000000000043</v>
      </c>
      <c r="B220" s="1">
        <f t="shared" si="30"/>
        <v>5.0425000000000038E-6</v>
      </c>
      <c r="C220" s="2">
        <f t="shared" si="31"/>
        <v>8447.5309452012916</v>
      </c>
      <c r="D220" s="2"/>
      <c r="E220" s="2">
        <f t="shared" si="28"/>
        <v>57487.34620494031</v>
      </c>
      <c r="F220" s="2"/>
      <c r="G220" s="2">
        <f t="shared" si="29"/>
        <v>48727.318547330702</v>
      </c>
      <c r="J220" s="2">
        <f t="shared" si="32"/>
        <v>2.1400138783830777E-3</v>
      </c>
      <c r="M220" s="2">
        <f t="shared" si="33"/>
        <v>4.070148348597296E-3</v>
      </c>
    </row>
    <row r="221" spans="1:13" x14ac:dyDescent="0.25">
      <c r="A221" s="1">
        <f t="shared" si="27"/>
        <v>5.0750000000000046</v>
      </c>
      <c r="B221" s="1">
        <f t="shared" si="30"/>
        <v>5.0675000000000044E-6</v>
      </c>
      <c r="C221" s="2">
        <f t="shared" si="31"/>
        <v>8298.8600822952394</v>
      </c>
      <c r="D221" s="2"/>
      <c r="E221" s="2">
        <f t="shared" si="28"/>
        <v>56435.299321943392</v>
      </c>
      <c r="F221" s="2"/>
      <c r="G221" s="2">
        <f t="shared" si="29"/>
        <v>47844.933355937887</v>
      </c>
      <c r="J221" s="2">
        <f t="shared" si="32"/>
        <v>2.1008505654290075E-3</v>
      </c>
      <c r="M221" s="2">
        <f t="shared" si="33"/>
        <v>3.9964435206559495E-3</v>
      </c>
    </row>
    <row r="222" spans="1:13" x14ac:dyDescent="0.25">
      <c r="A222" s="1">
        <f t="shared" si="27"/>
        <v>5.100000000000005</v>
      </c>
      <c r="B222" s="1">
        <f t="shared" si="30"/>
        <v>5.0925000000000042E-6</v>
      </c>
      <c r="C222" s="2">
        <f t="shared" si="31"/>
        <v>8153.4287333483298</v>
      </c>
      <c r="D222" s="2"/>
      <c r="E222" s="2">
        <f t="shared" si="28"/>
        <v>55407.158935218227</v>
      </c>
      <c r="F222" s="2"/>
      <c r="G222" s="2">
        <f t="shared" si="29"/>
        <v>46982.37627267222</v>
      </c>
      <c r="J222" s="2">
        <f t="shared" si="32"/>
        <v>2.0625771915168734E-3</v>
      </c>
      <c r="M222" s="2">
        <f t="shared" si="33"/>
        <v>3.9243949164501886E-3</v>
      </c>
    </row>
    <row r="223" spans="1:13" x14ac:dyDescent="0.25">
      <c r="A223" s="1">
        <f t="shared" si="27"/>
        <v>5.1250000000000053</v>
      </c>
      <c r="B223" s="1">
        <f t="shared" si="30"/>
        <v>5.1175000000000048E-6</v>
      </c>
      <c r="C223" s="2">
        <f t="shared" si="31"/>
        <v>8011.1530363013808</v>
      </c>
      <c r="D223" s="2"/>
      <c r="E223" s="2">
        <f t="shared" si="28"/>
        <v>54402.277528717786</v>
      </c>
      <c r="F223" s="2"/>
      <c r="G223" s="2">
        <f t="shared" si="29"/>
        <v>46139.116597403299</v>
      </c>
      <c r="J223" s="2">
        <f t="shared" si="32"/>
        <v>2.025169652327749E-3</v>
      </c>
      <c r="M223" s="2">
        <f t="shared" si="33"/>
        <v>3.8539582070835389E-3</v>
      </c>
    </row>
    <row r="224" spans="1:13" x14ac:dyDescent="0.25">
      <c r="A224" s="1">
        <f t="shared" si="27"/>
        <v>5.1500000000000057</v>
      </c>
      <c r="B224" s="1">
        <f t="shared" si="30"/>
        <v>5.1425000000000054E-6</v>
      </c>
      <c r="C224" s="2">
        <f t="shared" si="31"/>
        <v>7871.9516352571964</v>
      </c>
      <c r="D224" s="2"/>
      <c r="E224" s="2">
        <f t="shared" si="28"/>
        <v>53420.027908259974</v>
      </c>
      <c r="F224" s="2"/>
      <c r="G224" s="2">
        <f t="shared" si="29"/>
        <v>45314.640075741983</v>
      </c>
      <c r="J224" s="2">
        <f t="shared" si="32"/>
        <v>1.988604600040893E-3</v>
      </c>
      <c r="M224" s="2">
        <f t="shared" si="33"/>
        <v>3.7850904373572512E-3</v>
      </c>
    </row>
    <row r="225" spans="1:13" x14ac:dyDescent="0.25">
      <c r="A225" s="1">
        <f t="shared" si="27"/>
        <v>5.175000000000006</v>
      </c>
      <c r="B225" s="1">
        <f t="shared" si="30"/>
        <v>5.1675000000000052E-6</v>
      </c>
      <c r="C225" s="2">
        <f t="shared" si="31"/>
        <v>7735.7455958431319</v>
      </c>
      <c r="D225" s="2"/>
      <c r="E225" s="2">
        <f t="shared" si="28"/>
        <v>52459.802477670164</v>
      </c>
      <c r="F225" s="2"/>
      <c r="G225" s="2">
        <f t="shared" si="29"/>
        <v>44508.448321140022</v>
      </c>
      <c r="J225" s="2">
        <f t="shared" si="32"/>
        <v>1.9528594163875561E-3</v>
      </c>
      <c r="M225" s="2">
        <f t="shared" si="33"/>
        <v>3.7177499774988113E-3</v>
      </c>
    </row>
    <row r="226" spans="1:13" x14ac:dyDescent="0.25">
      <c r="A226" s="1">
        <f t="shared" si="27"/>
        <v>5.2000000000000064</v>
      </c>
      <c r="B226" s="1">
        <f t="shared" si="30"/>
        <v>5.1925000000000058E-6</v>
      </c>
      <c r="C226" s="2">
        <f t="shared" si="31"/>
        <v>7602.4583237506467</v>
      </c>
      <c r="D226" s="2"/>
      <c r="E226" s="2">
        <f t="shared" si="28"/>
        <v>51521.012543725934</v>
      </c>
      <c r="F226" s="2"/>
      <c r="G226" s="2">
        <f t="shared" si="29"/>
        <v>43720.058259652265</v>
      </c>
      <c r="J226" s="2">
        <f t="shared" si="32"/>
        <v>1.9179121867769755E-3</v>
      </c>
      <c r="M226" s="2">
        <f t="shared" si="33"/>
        <v>3.6518964767834373E-3</v>
      </c>
    </row>
    <row r="227" spans="1:13" x14ac:dyDescent="0.25">
      <c r="A227" s="1">
        <f t="shared" si="27"/>
        <v>5.2250000000000068</v>
      </c>
      <c r="B227" s="1">
        <f t="shared" si="30"/>
        <v>5.2175000000000064E-6</v>
      </c>
      <c r="C227" s="2">
        <f t="shared" si="31"/>
        <v>7472.0154863211874</v>
      </c>
      <c r="D227" s="2"/>
      <c r="E227" s="2">
        <f t="shared" si="28"/>
        <v>50603.087648640103</v>
      </c>
      <c r="F227" s="2"/>
      <c r="G227" s="2">
        <f t="shared" si="29"/>
        <v>42949.001596382252</v>
      </c>
      <c r="J227" s="2">
        <f t="shared" si="32"/>
        <v>1.8837416754475067E-3</v>
      </c>
      <c r="M227" s="2">
        <f t="shared" si="33"/>
        <v>3.5874908189667647E-3</v>
      </c>
    </row>
    <row r="228" spans="1:13" x14ac:dyDescent="0.25">
      <c r="A228" s="1">
        <f t="shared" si="27"/>
        <v>5.2500000000000071</v>
      </c>
      <c r="B228" s="1">
        <f t="shared" si="30"/>
        <v>5.242500000000007E-6</v>
      </c>
      <c r="C228" s="2">
        <f t="shared" si="31"/>
        <v>7344.3449370533172</v>
      </c>
      <c r="D228" s="2"/>
      <c r="E228" s="2">
        <f t="shared" si="28"/>
        <v>49705.474928877462</v>
      </c>
      <c r="F228" s="2"/>
      <c r="G228" s="2">
        <f t="shared" si="29"/>
        <v>42194.824302677407</v>
      </c>
      <c r="J228" s="2">
        <f t="shared" si="32"/>
        <v>1.8503273015980464E-3</v>
      </c>
      <c r="M228" s="2">
        <f t="shared" si="33"/>
        <v>3.5244950794507328E-3</v>
      </c>
    </row>
    <row r="229" spans="1:13" x14ac:dyDescent="0.25">
      <c r="A229" s="1">
        <f t="shared" si="27"/>
        <v>5.2750000000000075</v>
      </c>
      <c r="B229" s="1">
        <f t="shared" si="30"/>
        <v>5.2675000000000067E-6</v>
      </c>
      <c r="C229" s="2">
        <f t="shared" si="31"/>
        <v>7219.376642911845</v>
      </c>
      <c r="D229" s="2"/>
      <c r="E229" s="2">
        <f t="shared" si="28"/>
        <v>48827.638499160341</v>
      </c>
      <c r="F229" s="2"/>
      <c r="G229" s="2">
        <f t="shared" si="29"/>
        <v>41457.086123185574</v>
      </c>
      <c r="J229" s="2">
        <f t="shared" si="32"/>
        <v>1.8176491164571319E-3</v>
      </c>
      <c r="M229" s="2">
        <f t="shared" si="33"/>
        <v>3.4628724841084665E-3</v>
      </c>
    </row>
    <row r="230" spans="1:13" x14ac:dyDescent="0.25">
      <c r="A230" s="1">
        <f t="shared" si="27"/>
        <v>5.3000000000000078</v>
      </c>
      <c r="B230" s="1">
        <f t="shared" si="30"/>
        <v>5.2925000000000073E-6</v>
      </c>
      <c r="C230" s="2">
        <f t="shared" si="31"/>
        <v>7097.0426143247014</v>
      </c>
      <c r="D230" s="2"/>
      <c r="E230" s="2">
        <f t="shared" si="28"/>
        <v>47969.05886056977</v>
      </c>
      <c r="F230" s="2"/>
      <c r="G230" s="2">
        <f t="shared" si="29"/>
        <v>40735.360101923885</v>
      </c>
      <c r="J230" s="2">
        <f t="shared" si="32"/>
        <v>1.7856877812490188E-3</v>
      </c>
      <c r="M230" s="2">
        <f t="shared" si="33"/>
        <v>3.4025873696972432E-3</v>
      </c>
    </row>
    <row r="231" spans="1:13" x14ac:dyDescent="0.25">
      <c r="A231" s="1">
        <f t="shared" si="27"/>
        <v>5.3250000000000082</v>
      </c>
      <c r="B231" s="1">
        <f t="shared" si="30"/>
        <v>5.317500000000008E-6</v>
      </c>
      <c r="C231" s="2">
        <f t="shared" si="31"/>
        <v>6977.2768377587126</v>
      </c>
      <c r="D231" s="2"/>
      <c r="E231" s="2">
        <f t="shared" si="28"/>
        <v>47129.232331703926</v>
      </c>
      <c r="F231" s="2"/>
      <c r="G231" s="2">
        <f t="shared" si="29"/>
        <v>40029.232126552895</v>
      </c>
      <c r="J231" s="2">
        <f t="shared" si="32"/>
        <v>1.7544245460180848E-3</v>
      </c>
      <c r="M231" s="2">
        <f t="shared" si="33"/>
        <v>3.343605145792127E-3</v>
      </c>
    </row>
    <row r="232" spans="1:13" x14ac:dyDescent="0.25">
      <c r="A232" s="1">
        <f t="shared" si="27"/>
        <v>5.3500000000000085</v>
      </c>
      <c r="B232" s="1">
        <f t="shared" si="30"/>
        <v>5.3425000000000077E-6</v>
      </c>
      <c r="C232" s="2">
        <f t="shared" si="31"/>
        <v>6860.0152107698195</v>
      </c>
      <c r="D232" s="2"/>
      <c r="E232" s="2">
        <f t="shared" si="28"/>
        <v>46307.670501901339</v>
      </c>
      <c r="F232" s="2"/>
      <c r="G232" s="2">
        <f t="shared" si="29"/>
        <v>39338.300490084192</v>
      </c>
      <c r="J232" s="2">
        <f t="shared" si="32"/>
        <v>1.7238412292746126E-3</v>
      </c>
      <c r="M232" s="2">
        <f t="shared" si="33"/>
        <v>3.285892258175807E-3</v>
      </c>
    </row>
    <row r="233" spans="1:13" x14ac:dyDescent="0.25">
      <c r="A233" s="1">
        <f t="shared" si="27"/>
        <v>5.3750000000000089</v>
      </c>
      <c r="B233" s="1">
        <f t="shared" si="30"/>
        <v>5.3675000000000083E-6</v>
      </c>
      <c r="C233" s="2">
        <f t="shared" si="31"/>
        <v>6745.1954794281792</v>
      </c>
      <c r="D233" s="2"/>
      <c r="E233" s="2">
        <f t="shared" si="28"/>
        <v>45503.899705585151</v>
      </c>
      <c r="F233" s="2"/>
      <c r="G233" s="2">
        <f t="shared" si="29"/>
        <v>38662.175469286929</v>
      </c>
      <c r="J233" s="2">
        <f t="shared" si="32"/>
        <v>1.6939201984268214E-3</v>
      </c>
      <c r="M233" s="2">
        <f t="shared" si="33"/>
        <v>3.2294161536232809E-3</v>
      </c>
    </row>
    <row r="234" spans="1:13" x14ac:dyDescent="0.25">
      <c r="A234" s="1">
        <f t="shared" si="27"/>
        <v>5.4000000000000092</v>
      </c>
      <c r="B234" s="1">
        <f t="shared" si="30"/>
        <v>5.3925000000000089E-6</v>
      </c>
      <c r="C234" s="2">
        <f t="shared" si="31"/>
        <v>6632.7571780228245</v>
      </c>
      <c r="D234" s="2"/>
      <c r="E234" s="2">
        <f t="shared" si="28"/>
        <v>44717.460516828178</v>
      </c>
      <c r="F234" s="2"/>
      <c r="G234" s="2">
        <f t="shared" si="29"/>
        <v>38000.4789190917</v>
      </c>
      <c r="J234" s="2">
        <f t="shared" si="32"/>
        <v>1.6646443509656351E-3</v>
      </c>
      <c r="M234" s="2">
        <f t="shared" si="33"/>
        <v>3.1741452460227809E-3</v>
      </c>
    </row>
    <row r="235" spans="1:13" x14ac:dyDescent="0.25">
      <c r="A235" s="1">
        <f t="shared" si="27"/>
        <v>5.4250000000000096</v>
      </c>
      <c r="B235" s="1">
        <f t="shared" si="30"/>
        <v>5.4175000000000087E-6</v>
      </c>
      <c r="C235" s="2">
        <f t="shared" si="31"/>
        <v>6522.6415709546536</v>
      </c>
      <c r="D235" s="2"/>
      <c r="E235" s="2">
        <f t="shared" si="28"/>
        <v>43947.90726328006</v>
      </c>
      <c r="F235" s="2"/>
      <c r="G235" s="2">
        <f t="shared" si="29"/>
        <v>37352.843882322391</v>
      </c>
      <c r="J235" s="2">
        <f t="shared" si="32"/>
        <v>1.6359970963702177E-3</v>
      </c>
      <c r="M235" s="2">
        <f t="shared" si="33"/>
        <v>3.1200488837770332E-3</v>
      </c>
    </row>
    <row r="236" spans="1:13" x14ac:dyDescent="0.25">
      <c r="A236" s="1">
        <f t="shared" si="27"/>
        <v>5.4500000000000099</v>
      </c>
      <c r="B236" s="1">
        <f t="shared" si="30"/>
        <v>5.4425000000000093E-6</v>
      </c>
      <c r="C236" s="2">
        <f t="shared" si="31"/>
        <v>6414.7915967305717</v>
      </c>
      <c r="D236" s="2"/>
      <c r="E236" s="2">
        <f t="shared" si="28"/>
        <v>43194.80755863776</v>
      </c>
      <c r="F236" s="2"/>
      <c r="G236" s="2">
        <f t="shared" si="29"/>
        <v>36718.914214117431</v>
      </c>
      <c r="J236" s="2">
        <f t="shared" si="32"/>
        <v>1.607962338703804E-3</v>
      </c>
      <c r="M236" s="2">
        <f t="shared" si="33"/>
        <v>3.0670973184315068E-3</v>
      </c>
    </row>
    <row r="237" spans="1:13" x14ac:dyDescent="0.25">
      <c r="A237" s="1">
        <f t="shared" si="27"/>
        <v>5.4750000000000103</v>
      </c>
      <c r="B237" s="1">
        <f t="shared" si="30"/>
        <v>5.4675000000000099E-6</v>
      </c>
      <c r="C237" s="2">
        <f t="shared" si="31"/>
        <v>6309.1518139753962</v>
      </c>
      <c r="D237" s="2"/>
      <c r="E237" s="2">
        <f t="shared" si="28"/>
        <v>42457.741852879328</v>
      </c>
      <c r="F237" s="2"/>
      <c r="G237" s="2">
        <f t="shared" si="29"/>
        <v>36098.344220431019</v>
      </c>
      <c r="J237" s="2">
        <f t="shared" si="32"/>
        <v>1.5805244598707799E-3</v>
      </c>
      <c r="M237" s="2">
        <f t="shared" si="33"/>
        <v>3.0152616744787545E-3</v>
      </c>
    </row>
    <row r="238" spans="1:13" x14ac:dyDescent="0.25">
      <c r="A238" s="1">
        <f t="shared" si="27"/>
        <v>5.5000000000000107</v>
      </c>
      <c r="B238" s="1">
        <f t="shared" si="30"/>
        <v>5.4925000000000105E-6</v>
      </c>
      <c r="C238" s="2">
        <f t="shared" si="31"/>
        <v>6205.6683493815999</v>
      </c>
      <c r="D238" s="2"/>
      <c r="E238" s="2">
        <f t="shared" si="28"/>
        <v>41736.302999515363</v>
      </c>
      <c r="F238" s="2"/>
      <c r="G238" s="2">
        <f t="shared" si="29"/>
        <v>35490.798310031962</v>
      </c>
      <c r="J238" s="2">
        <f t="shared" si="32"/>
        <v>1.5536683035072604E-3</v>
      </c>
      <c r="M238" s="2">
        <f t="shared" si="33"/>
        <v>2.9645139202901911E-3</v>
      </c>
    </row>
    <row r="239" spans="1:13" x14ac:dyDescent="0.25">
      <c r="A239" s="1">
        <f t="shared" si="27"/>
        <v>5.525000000000011</v>
      </c>
      <c r="B239" s="1">
        <f t="shared" si="30"/>
        <v>5.5175000000000103E-6</v>
      </c>
      <c r="C239" s="2">
        <f t="shared" si="31"/>
        <v>6104.2888475205646</v>
      </c>
      <c r="D239" s="2"/>
      <c r="E239" s="2">
        <f t="shared" si="28"/>
        <v>41030.095839147645</v>
      </c>
      <c r="F239" s="2"/>
      <c r="G239" s="2">
        <f t="shared" si="29"/>
        <v>34895.95065944457</v>
      </c>
      <c r="J239" s="2">
        <f t="shared" si="32"/>
        <v>1.5273791594787168E-3</v>
      </c>
      <c r="M239" s="2">
        <f t="shared" si="33"/>
        <v>2.9148268401289149E-3</v>
      </c>
    </row>
    <row r="240" spans="1:13" x14ac:dyDescent="0.25">
      <c r="A240" s="1">
        <f t="shared" si="27"/>
        <v>5.5500000000000114</v>
      </c>
      <c r="B240" s="1">
        <f t="shared" si="30"/>
        <v>5.5425000000000109E-6</v>
      </c>
      <c r="C240" s="2">
        <f t="shared" si="31"/>
        <v>6004.9624224421186</v>
      </c>
      <c r="D240" s="2"/>
      <c r="E240" s="2">
        <f t="shared" si="28"/>
        <v>40338.736798656748</v>
      </c>
      <c r="F240" s="2"/>
      <c r="G240" s="2">
        <f t="shared" si="29"/>
        <v>34313.484890300497</v>
      </c>
      <c r="J240" s="2">
        <f t="shared" si="32"/>
        <v>1.5016427489594054E-3</v>
      </c>
      <c r="M240" s="2">
        <f t="shared" si="33"/>
        <v>2.8661740071992017E-3</v>
      </c>
    </row>
    <row r="241" spans="1:13" x14ac:dyDescent="0.25">
      <c r="A241" s="1">
        <f t="shared" si="27"/>
        <v>5.5750000000000117</v>
      </c>
      <c r="B241" s="1">
        <f t="shared" si="30"/>
        <v>5.5675000000000115E-6</v>
      </c>
      <c r="C241" s="2">
        <f t="shared" si="31"/>
        <v>5907.6396109924981</v>
      </c>
      <c r="D241" s="2"/>
      <c r="E241" s="2">
        <f t="shared" si="28"/>
        <v>39661.853505371138</v>
      </c>
      <c r="F241" s="2"/>
      <c r="G241" s="2">
        <f t="shared" si="29"/>
        <v>33743.093758595227</v>
      </c>
      <c r="J241" s="2">
        <f t="shared" si="32"/>
        <v>1.4764452100694929E-3</v>
      </c>
      <c r="M241" s="2">
        <f t="shared" si="33"/>
        <v>2.8185297576903824E-3</v>
      </c>
    </row>
    <row r="242" spans="1:13" x14ac:dyDescent="0.25">
      <c r="A242" s="1">
        <f t="shared" si="27"/>
        <v>5.6000000000000121</v>
      </c>
      <c r="B242" s="1">
        <f t="shared" si="30"/>
        <v>5.5925000000000113E-6</v>
      </c>
      <c r="C242" s="2">
        <f t="shared" si="31"/>
        <v>5812.2723277835312</v>
      </c>
      <c r="D242" s="2"/>
      <c r="E242" s="2">
        <f t="shared" si="28"/>
        <v>38999.084415599369</v>
      </c>
      <c r="F242" s="2"/>
      <c r="G242" s="2">
        <f t="shared" si="29"/>
        <v>33184.478855363857</v>
      </c>
      <c r="J242" s="2">
        <f t="shared" si="32"/>
        <v>1.4517730840468619E-3</v>
      </c>
      <c r="M242" s="2">
        <f t="shared" si="33"/>
        <v>2.7718691657745657E-3</v>
      </c>
    </row>
    <row r="243" spans="1:13" x14ac:dyDescent="0.25">
      <c r="A243" s="1">
        <f t="shared" si="27"/>
        <v>5.6250000000000124</v>
      </c>
      <c r="B243" s="1">
        <f t="shared" si="30"/>
        <v>5.6175000000000119E-6</v>
      </c>
      <c r="C243" s="2">
        <f t="shared" si="31"/>
        <v>5718.8138217489386</v>
      </c>
      <c r="D243" s="2"/>
      <c r="E243" s="2">
        <f t="shared" si="28"/>
        <v>38350.078456935335</v>
      </c>
      <c r="F243" s="2"/>
      <c r="G243" s="2">
        <f t="shared" si="29"/>
        <v>32637.350318313856</v>
      </c>
      <c r="J243" s="2">
        <f t="shared" si="32"/>
        <v>1.4276133019316285E-3</v>
      </c>
      <c r="M243" s="2">
        <f t="shared" si="33"/>
        <v>2.7261680195195866E-3</v>
      </c>
    </row>
    <row r="244" spans="1:13" x14ac:dyDescent="0.25">
      <c r="A244" s="1">
        <f t="shared" si="27"/>
        <v>5.6500000000000128</v>
      </c>
      <c r="B244" s="1">
        <f t="shared" si="30"/>
        <v>5.6425000000000125E-6</v>
      </c>
      <c r="C244" s="2">
        <f t="shared" si="31"/>
        <v>5627.2186342263039</v>
      </c>
      <c r="D244" s="2"/>
      <c r="E244" s="2">
        <f t="shared" si="28"/>
        <v>37714.494683772667</v>
      </c>
      <c r="F244" s="2"/>
      <c r="G244" s="2">
        <f t="shared" si="29"/>
        <v>32101.42655397236</v>
      </c>
      <c r="J244" s="2">
        <f t="shared" si="32"/>
        <v>1.4039531717423817E-3</v>
      </c>
      <c r="M244" s="2">
        <f t="shared" si="33"/>
        <v>2.6814027976802234E-3</v>
      </c>
    </row>
    <row r="245" spans="1:13" x14ac:dyDescent="0.25">
      <c r="A245" s="1">
        <f t="shared" si="27"/>
        <v>5.6750000000000131</v>
      </c>
      <c r="B245" s="1">
        <f t="shared" si="30"/>
        <v>5.6675000000000122E-6</v>
      </c>
      <c r="C245" s="2">
        <f t="shared" si="31"/>
        <v>5537.4425585057324</v>
      </c>
      <c r="D245" s="2"/>
      <c r="E245" s="2">
        <f t="shared" si="28"/>
        <v>37092.001945489676</v>
      </c>
      <c r="F245" s="2"/>
      <c r="G245" s="2">
        <f t="shared" si="29"/>
        <v>31576.433969924808</v>
      </c>
      <c r="J245" s="2">
        <f t="shared" si="32"/>
        <v>1.380780366124094E-3</v>
      </c>
      <c r="M245" s="2">
        <f t="shared" si="33"/>
        <v>2.6375506473323355E-3</v>
      </c>
    </row>
    <row r="246" spans="1:13" x14ac:dyDescent="0.25">
      <c r="A246" s="1">
        <f t="shared" si="27"/>
        <v>5.7000000000000135</v>
      </c>
      <c r="B246" s="1">
        <f t="shared" si="30"/>
        <v>5.6925000000000128E-6</v>
      </c>
      <c r="C246" s="2">
        <f t="shared" si="31"/>
        <v>5449.4426007888587</v>
      </c>
      <c r="D246" s="2"/>
      <c r="E246" s="2">
        <f t="shared" si="28"/>
        <v>36482.278566790461</v>
      </c>
      <c r="F246" s="2"/>
      <c r="G246" s="2">
        <f t="shared" si="29"/>
        <v>31062.106716740924</v>
      </c>
      <c r="J246" s="2">
        <f t="shared" si="32"/>
        <v>1.358082910448556E-3</v>
      </c>
      <c r="M246" s="2">
        <f t="shared" si="33"/>
        <v>2.5945893623161779E-3</v>
      </c>
    </row>
    <row r="247" spans="1:13" x14ac:dyDescent="0.25">
      <c r="A247" s="1">
        <f t="shared" si="27"/>
        <v>5.7250000000000139</v>
      </c>
      <c r="B247" s="1">
        <f t="shared" si="30"/>
        <v>5.7175000000000134E-6</v>
      </c>
      <c r="C247" s="2">
        <f t="shared" si="31"/>
        <v>5363.1769425041057</v>
      </c>
      <c r="D247" s="2"/>
      <c r="E247" s="2">
        <f t="shared" si="28"/>
        <v>35885.012039710193</v>
      </c>
      <c r="F247" s="2"/>
      <c r="G247" s="2">
        <f t="shared" si="29"/>
        <v>30558.186439201061</v>
      </c>
      <c r="J247" s="2">
        <f t="shared" si="32"/>
        <v>1.3358491713490184E-3</v>
      </c>
      <c r="M247" s="2">
        <f t="shared" si="33"/>
        <v>2.5524973624565651E-3</v>
      </c>
    </row>
    <row r="248" spans="1:13" x14ac:dyDescent="0.25">
      <c r="A248" s="1">
        <f t="shared" si="27"/>
        <v>5.7500000000000142</v>
      </c>
      <c r="B248" s="1">
        <f t="shared" si="30"/>
        <v>5.7425000000000141E-6</v>
      </c>
      <c r="C248" s="2">
        <f t="shared" si="31"/>
        <v>5278.6049039263944</v>
      </c>
      <c r="D248" s="2"/>
      <c r="E248" s="2">
        <f t="shared" si="28"/>
        <v>35299.898726814768</v>
      </c>
      <c r="F248" s="2"/>
      <c r="G248" s="2">
        <f t="shared" si="29"/>
        <v>30064.422036453325</v>
      </c>
      <c r="J248" s="2">
        <f t="shared" si="32"/>
        <v>1.3140678456715548E-3</v>
      </c>
      <c r="M248" s="2">
        <f t="shared" si="33"/>
        <v>2.5112536735290131E-3</v>
      </c>
    </row>
    <row r="249" spans="1:13" x14ac:dyDescent="0.25">
      <c r="A249" s="1">
        <f t="shared" si="27"/>
        <v>5.7750000000000146</v>
      </c>
      <c r="B249" s="1">
        <f t="shared" si="30"/>
        <v>5.7675000000000138E-6</v>
      </c>
      <c r="C249" s="2">
        <f t="shared" si="31"/>
        <v>5195.6869090516711</v>
      </c>
      <c r="D249" s="2"/>
      <c r="E249" s="2">
        <f t="shared" si="28"/>
        <v>34726.643575145572</v>
      </c>
      <c r="F249" s="2"/>
      <c r="G249" s="2">
        <f t="shared" si="29"/>
        <v>29580.569430747793</v>
      </c>
      <c r="J249" s="2">
        <f t="shared" si="32"/>
        <v>1.2927279498264191E-3</v>
      </c>
      <c r="M249" s="2">
        <f t="shared" si="33"/>
        <v>2.4708379079423238E-3</v>
      </c>
    </row>
    <row r="250" spans="1:13" x14ac:dyDescent="0.25">
      <c r="A250" s="1">
        <f t="shared" ref="A250:A278" si="34">A249+0.025</f>
        <v>5.8000000000000149</v>
      </c>
      <c r="B250" s="1">
        <f t="shared" si="30"/>
        <v>5.7925000000000144E-6</v>
      </c>
      <c r="C250" s="2">
        <f t="shared" si="31"/>
        <v>5114.3844516786103</v>
      </c>
      <c r="D250" s="2"/>
      <c r="E250" s="2">
        <f t="shared" ref="E250:E278" si="35">0.000002*(B$7/B250^5)/(EXP(B$13/B250)-1)</f>
        <v>34164.959840479547</v>
      </c>
      <c r="F250" s="2"/>
      <c r="G250" s="2">
        <f t="shared" ref="G250:G278" si="36">0.000002*(B$7/B250^5)/(EXP(B$15/B250)-1)</f>
        <v>29106.391344408999</v>
      </c>
      <c r="J250" s="2">
        <f t="shared" si="32"/>
        <v>1.2718188095234E-3</v>
      </c>
      <c r="M250" s="2">
        <f t="shared" si="33"/>
        <v>2.4312302461092965E-3</v>
      </c>
    </row>
    <row r="251" spans="1:13" x14ac:dyDescent="0.25">
      <c r="A251" s="1">
        <f t="shared" si="34"/>
        <v>5.8250000000000153</v>
      </c>
      <c r="B251" s="1">
        <f t="shared" si="30"/>
        <v>5.817500000000015E-6</v>
      </c>
      <c r="C251" s="2">
        <f t="shared" si="31"/>
        <v>5034.6600626519339</v>
      </c>
      <c r="D251" s="2"/>
      <c r="E251" s="2">
        <f t="shared" si="35"/>
        <v>33614.568821494169</v>
      </c>
      <c r="F251" s="2"/>
      <c r="G251" s="2">
        <f t="shared" si="36"/>
        <v>28641.65708472356</v>
      </c>
      <c r="J251" s="2">
        <f t="shared" si="32"/>
        <v>1.251330049875892E-3</v>
      </c>
      <c r="M251" s="2">
        <f t="shared" si="33"/>
        <v>2.3924114184785917E-3</v>
      </c>
    </row>
    <row r="252" spans="1:13" x14ac:dyDescent="0.25">
      <c r="A252" s="1">
        <f t="shared" si="34"/>
        <v>5.8500000000000156</v>
      </c>
      <c r="B252" s="1">
        <f t="shared" si="30"/>
        <v>5.8425000000000148E-6</v>
      </c>
      <c r="C252" s="2">
        <f t="shared" si="31"/>
        <v>4956.4772782235013</v>
      </c>
      <c r="D252" s="2"/>
      <c r="E252" s="2">
        <f t="shared" si="35"/>
        <v>33075.199603443914</v>
      </c>
      <c r="F252" s="2"/>
      <c r="G252" s="2">
        <f t="shared" si="36"/>
        <v>28186.142336432044</v>
      </c>
      <c r="J252" s="2">
        <f t="shared" si="32"/>
        <v>1.2312515858590406E-3</v>
      </c>
      <c r="M252" s="2">
        <f t="shared" si="33"/>
        <v>2.3543626882017643E-3</v>
      </c>
    </row>
    <row r="253" spans="1:13" x14ac:dyDescent="0.25">
      <c r="A253" s="1">
        <f t="shared" si="34"/>
        <v>5.875000000000016</v>
      </c>
      <c r="B253" s="1">
        <f t="shared" si="30"/>
        <v>5.8675000000000154E-6</v>
      </c>
      <c r="C253" s="2">
        <f t="shared" si="31"/>
        <v>4879.8006094892726</v>
      </c>
      <c r="D253" s="2"/>
      <c r="E253" s="2">
        <f t="shared" si="35"/>
        <v>32546.588810972666</v>
      </c>
      <c r="F253" s="2"/>
      <c r="G253" s="2">
        <f t="shared" si="36"/>
        <v>27739.62896152919</v>
      </c>
      <c r="J253" s="2">
        <f t="shared" si="32"/>
        <v>1.2115736131079809E-3</v>
      </c>
      <c r="M253" s="2">
        <f t="shared" si="33"/>
        <v>2.3170658344107606E-3</v>
      </c>
    </row>
    <row r="254" spans="1:13" x14ac:dyDescent="0.25">
      <c r="A254" s="1">
        <f t="shared" si="34"/>
        <v>5.9000000000000163</v>
      </c>
      <c r="B254" s="1">
        <f t="shared" si="30"/>
        <v>5.892500000000016E-6</v>
      </c>
      <c r="C254" s="2">
        <f t="shared" si="31"/>
        <v>4804.5955128618943</v>
      </c>
      <c r="D254" s="2"/>
      <c r="E254" s="2">
        <f t="shared" si="35"/>
        <v>32028.480369702556</v>
      </c>
      <c r="F254" s="2"/>
      <c r="G254" s="2">
        <f t="shared" si="36"/>
        <v>27301.904806088169</v>
      </c>
      <c r="J254" s="2">
        <f t="shared" si="32"/>
        <v>1.1922865990427851E-3</v>
      </c>
      <c r="M254" s="2">
        <f t="shared" si="33"/>
        <v>2.2805031360821244E-3</v>
      </c>
    </row>
    <row r="255" spans="1:13" x14ac:dyDescent="0.25">
      <c r="A255" s="1">
        <f t="shared" si="34"/>
        <v>5.9250000000000167</v>
      </c>
      <c r="B255" s="1">
        <f t="shared" si="30"/>
        <v>5.9175000000000158E-6</v>
      </c>
      <c r="C255" s="2">
        <f t="shared" si="31"/>
        <v>4730.8283615402543</v>
      </c>
      <c r="D255" s="2"/>
      <c r="E255" s="2">
        <f t="shared" si="35"/>
        <v>31520.625276254603</v>
      </c>
      <c r="F255" s="2"/>
      <c r="G255" s="2">
        <f t="shared" si="36"/>
        <v>26872.763513836668</v>
      </c>
      <c r="J255" s="2">
        <f t="shared" si="32"/>
        <v>1.1733812743072913E-3</v>
      </c>
      <c r="M255" s="2">
        <f t="shared" si="33"/>
        <v>2.2446573564651779E-3</v>
      </c>
    </row>
    <row r="256" spans="1:13" x14ac:dyDescent="0.25">
      <c r="A256" s="1">
        <f t="shared" si="34"/>
        <v>5.9500000000000171</v>
      </c>
      <c r="B256" s="1">
        <f t="shared" si="30"/>
        <v>5.9425000000000164E-6</v>
      </c>
      <c r="C256" s="2">
        <f t="shared" si="31"/>
        <v>4658.4664179389847</v>
      </c>
      <c r="D256" s="2"/>
      <c r="E256" s="2">
        <f t="shared" si="35"/>
        <v>31022.781376372073</v>
      </c>
      <c r="F256" s="2"/>
      <c r="G256" s="2">
        <f t="shared" si="36"/>
        <v>26452.00434622461</v>
      </c>
      <c r="J256" s="2">
        <f t="shared" si="32"/>
        <v>1.1548486245095623E-3</v>
      </c>
      <c r="M256" s="2">
        <f t="shared" si="33"/>
        <v>2.2095117280524442E-3</v>
      </c>
    </row>
    <row r="257" spans="1:13" x14ac:dyDescent="0.25">
      <c r="A257" s="1">
        <f t="shared" si="34"/>
        <v>5.9750000000000174</v>
      </c>
      <c r="B257" s="1">
        <f t="shared" si="30"/>
        <v>5.967500000000017E-6</v>
      </c>
      <c r="C257" s="2">
        <f t="shared" si="31"/>
        <v>4587.4778070424218</v>
      </c>
      <c r="D257" s="2"/>
      <c r="E257" s="2">
        <f t="shared" si="35"/>
        <v>30534.713150831372</v>
      </c>
      <c r="F257" s="2"/>
      <c r="G257" s="2">
        <f t="shared" si="36"/>
        <v>26039.432008733966</v>
      </c>
      <c r="J257" s="2">
        <f t="shared" si="32"/>
        <v>1.136679882252242E-3</v>
      </c>
      <c r="M257" s="2">
        <f t="shared" si="33"/>
        <v>2.1750499380714635E-3</v>
      </c>
    </row>
    <row r="258" spans="1:13" x14ac:dyDescent="0.25">
      <c r="A258" s="1">
        <f t="shared" si="34"/>
        <v>6.0000000000000178</v>
      </c>
      <c r="B258" s="1">
        <f t="shared" si="30"/>
        <v>5.9925000000000176E-6</v>
      </c>
      <c r="C258" s="2">
        <f t="shared" si="31"/>
        <v>4517.8314906488004</v>
      </c>
      <c r="D258" s="2"/>
      <c r="E258" s="2">
        <f t="shared" si="35"/>
        <v>30056.191508838099</v>
      </c>
      <c r="F258" s="2"/>
      <c r="G258" s="2">
        <f t="shared" si="36"/>
        <v>25634.856483191459</v>
      </c>
      <c r="J258" s="2">
        <f t="shared" si="32"/>
        <v>1.1188665194415534E-3</v>
      </c>
      <c r="M258" s="2">
        <f t="shared" si="33"/>
        <v>2.1412561144780263E-3</v>
      </c>
    </row>
    <row r="259" spans="1:13" x14ac:dyDescent="0.25">
      <c r="A259" s="1">
        <f t="shared" si="34"/>
        <v>6.0250000000000181</v>
      </c>
      <c r="B259" s="1">
        <f t="shared" si="30"/>
        <v>6.0175000000000173E-6</v>
      </c>
      <c r="C259" s="2">
        <f t="shared" si="31"/>
        <v>4449.497242472059</v>
      </c>
      <c r="D259" s="2"/>
      <c r="E259" s="2">
        <f t="shared" si="35"/>
        <v>29586.993588619618</v>
      </c>
      <c r="F259" s="2"/>
      <c r="G259" s="2">
        <f t="shared" si="36"/>
        <v>25238.092865855386</v>
      </c>
      <c r="J259" s="2">
        <f t="shared" si="32"/>
        <v>1.1014002398641923E-3</v>
      </c>
      <c r="M259" s="2">
        <f t="shared" si="33"/>
        <v>2.1081148124317151E-3</v>
      </c>
    </row>
    <row r="260" spans="1:13" x14ac:dyDescent="0.25">
      <c r="A260" s="1">
        <f t="shared" si="34"/>
        <v>6.0500000000000185</v>
      </c>
      <c r="B260" s="1">
        <f t="shared" si="30"/>
        <v>6.042500000000018E-6</v>
      </c>
      <c r="C260" s="2">
        <f t="shared" si="31"/>
        <v>4382.4456240697236</v>
      </c>
      <c r="D260" s="2"/>
      <c r="E260" s="2">
        <f t="shared" si="35"/>
        <v>29126.90256493682</v>
      </c>
      <c r="F260" s="2"/>
      <c r="G260" s="2">
        <f t="shared" si="36"/>
        <v>24848.961211056747</v>
      </c>
      <c r="J260" s="2">
        <f t="shared" si="32"/>
        <v>1.0842729720217945E-3</v>
      </c>
      <c r="M260" s="2">
        <f t="shared" si="33"/>
        <v>2.07561100123539E-3</v>
      </c>
    </row>
    <row r="261" spans="1:13" x14ac:dyDescent="0.25">
      <c r="A261" s="1">
        <f t="shared" si="34"/>
        <v>6.0750000000000188</v>
      </c>
      <c r="B261" s="1">
        <f t="shared" si="30"/>
        <v>6.0675000000000186E-6</v>
      </c>
      <c r="C261" s="2">
        <f t="shared" si="31"/>
        <v>4316.6479615667877</v>
      </c>
      <c r="D261" s="2"/>
      <c r="E261" s="2">
        <f t="shared" si="35"/>
        <v>28675.707463250252</v>
      </c>
      <c r="F261" s="2"/>
      <c r="G261" s="2">
        <f t="shared" si="36"/>
        <v>24467.286380184782</v>
      </c>
      <c r="J261" s="2">
        <f t="shared" si="32"/>
        <v>1.0674768622131157E-3</v>
      </c>
      <c r="M261" s="2">
        <f t="shared" si="33"/>
        <v>2.0437300517210898E-3</v>
      </c>
    </row>
    <row r="262" spans="1:13" x14ac:dyDescent="0.25">
      <c r="A262" s="1">
        <f t="shared" si="34"/>
        <v>6.1000000000000192</v>
      </c>
      <c r="B262" s="1">
        <f t="shared" si="30"/>
        <v>6.0925000000000183E-6</v>
      </c>
      <c r="C262" s="2">
        <f t="shared" si="31"/>
        <v>4252.0763231465471</v>
      </c>
      <c r="D262" s="2"/>
      <c r="E262" s="2">
        <f t="shared" si="35"/>
        <v>28233.202980286129</v>
      </c>
      <c r="F262" s="2"/>
      <c r="G262" s="2">
        <f t="shared" si="36"/>
        <v>24092.89789581476</v>
      </c>
      <c r="J262" s="2">
        <f t="shared" si="32"/>
        <v>1.0510042678544536E-3</v>
      </c>
      <c r="M262" s="2">
        <f t="shared" si="33"/>
        <v>2.0124577240654578E-3</v>
      </c>
    </row>
    <row r="263" spans="1:13" x14ac:dyDescent="0.25">
      <c r="A263" s="1">
        <f t="shared" si="34"/>
        <v>6.1250000000000195</v>
      </c>
      <c r="B263" s="1">
        <f t="shared" si="30"/>
        <v>6.1175000000000189E-6</v>
      </c>
      <c r="C263" s="2">
        <f t="shared" si="31"/>
        <v>4188.7034972805795</v>
      </c>
      <c r="D263" s="2"/>
      <c r="E263" s="2">
        <f t="shared" si="35"/>
        <v>27799.189310758862</v>
      </c>
      <c r="F263" s="2"/>
      <c r="G263" s="2">
        <f t="shared" si="36"/>
        <v>23725.629800785046</v>
      </c>
      <c r="J263" s="2">
        <f t="shared" si="32"/>
        <v>1.0348477510292518E-3</v>
      </c>
      <c r="M263" s="2">
        <f t="shared" si="33"/>
        <v>1.981780156018579E-3</v>
      </c>
    </row>
    <row r="264" spans="1:13" x14ac:dyDescent="0.25">
      <c r="A264" s="1">
        <f t="shared" si="34"/>
        <v>6.1500000000000199</v>
      </c>
      <c r="B264" s="1">
        <f t="shared" si="30"/>
        <v>6.1425000000000195E-6</v>
      </c>
      <c r="C264" s="2">
        <f t="shared" si="31"/>
        <v>4126.5029716711624</v>
      </c>
      <c r="D264" s="2"/>
      <c r="E264" s="2">
        <f t="shared" si="35"/>
        <v>27373.471980016733</v>
      </c>
      <c r="F264" s="2"/>
      <c r="G264" s="2">
        <f t="shared" si="36"/>
        <v>23365.320522037873</v>
      </c>
      <c r="J264" s="2">
        <f t="shared" si="32"/>
        <v>1.0190000722581963E-3</v>
      </c>
      <c r="M264" s="2">
        <f t="shared" si="33"/>
        <v>1.9516838515307258E-3</v>
      </c>
    </row>
    <row r="265" spans="1:13" x14ac:dyDescent="0.25">
      <c r="A265" s="1">
        <f t="shared" si="34"/>
        <v>6.1750000000000203</v>
      </c>
      <c r="B265" s="1">
        <f t="shared" si="30"/>
        <v>6.1675000000000193E-6</v>
      </c>
      <c r="C265" s="2">
        <f t="shared" si="31"/>
        <v>4065.4489128804553</v>
      </c>
      <c r="D265" s="2"/>
      <c r="E265" s="2">
        <f t="shared" si="35"/>
        <v>26955.861682387032</v>
      </c>
      <c r="F265" s="2"/>
      <c r="G265" s="2">
        <f t="shared" si="36"/>
        <v>23011.812739046167</v>
      </c>
      <c r="J265" s="2">
        <f t="shared" si="32"/>
        <v>1.0034541844814798E-3</v>
      </c>
      <c r="M265" s="2">
        <f t="shared" si="33"/>
        <v>1.9221556697621683E-3</v>
      </c>
    </row>
    <row r="266" spans="1:13" x14ac:dyDescent="0.25">
      <c r="A266" s="1">
        <f t="shared" si="34"/>
        <v>6.2000000000000206</v>
      </c>
      <c r="B266" s="1">
        <f t="shared" si="30"/>
        <v>6.1925000000000199E-6</v>
      </c>
      <c r="C266" s="2">
        <f t="shared" si="31"/>
        <v>4005.5161466217196</v>
      </c>
      <c r="D266" s="2"/>
      <c r="E266" s="2">
        <f t="shared" si="35"/>
        <v>26546.174125005931</v>
      </c>
      <c r="F266" s="2"/>
      <c r="G266" s="2">
        <f t="shared" si="36"/>
        <v>22664.953256655492</v>
      </c>
      <c r="J266" s="2">
        <f t="shared" si="32"/>
        <v>9.8820322724524064E-4</v>
      </c>
      <c r="M266" s="2">
        <f t="shared" si="33"/>
        <v>1.8931828144617803E-3</v>
      </c>
    </row>
    <row r="267" spans="1:13" x14ac:dyDescent="0.25">
      <c r="A267" s="1">
        <f t="shared" si="34"/>
        <v>6.225000000000021</v>
      </c>
      <c r="B267" s="1">
        <f t="shared" si="30"/>
        <v>6.2175000000000205E-6</v>
      </c>
      <c r="C267" s="2">
        <f t="shared" si="31"/>
        <v>3946.6801386889865</v>
      </c>
      <c r="D267" s="2"/>
      <c r="E267" s="2">
        <f t="shared" si="35"/>
        <v>26144.229876927962</v>
      </c>
      <c r="F267" s="2"/>
      <c r="G267" s="2">
        <f t="shared" si="36"/>
        <v>22324.592882178094</v>
      </c>
      <c r="J267" s="2">
        <f t="shared" si="32"/>
        <v>9.7324052108453804E-4</v>
      </c>
      <c r="M267" s="2">
        <f t="shared" si="33"/>
        <v>1.8647528237008169E-3</v>
      </c>
    </row>
    <row r="268" spans="1:13" x14ac:dyDescent="0.25">
      <c r="A268" s="1">
        <f t="shared" si="34"/>
        <v>6.2500000000000213</v>
      </c>
      <c r="B268" s="1">
        <f t="shared" si="30"/>
        <v>6.2425000000000211E-6</v>
      </c>
      <c r="C268" s="2">
        <f t="shared" si="31"/>
        <v>3888.9169765022984</v>
      </c>
      <c r="D268" s="2"/>
      <c r="E268" s="2">
        <f t="shared" si="35"/>
        <v>25749.854223317361</v>
      </c>
      <c r="F268" s="2"/>
      <c r="G268" s="2">
        <f t="shared" si="36"/>
        <v>21990.586306581543</v>
      </c>
      <c r="J268" s="2">
        <f t="shared" si="32"/>
        <v>9.5855956209550479E-4</v>
      </c>
      <c r="M268" s="2">
        <f t="shared" si="33"/>
        <v>1.8368535599487092E-3</v>
      </c>
    </row>
    <row r="269" spans="1:13" x14ac:dyDescent="0.25">
      <c r="A269" s="1">
        <f t="shared" si="34"/>
        <v>6.2750000000000217</v>
      </c>
      <c r="B269" s="1">
        <f t="shared" si="30"/>
        <v>6.2675000000000209E-6</v>
      </c>
      <c r="C269" s="2">
        <f t="shared" si="31"/>
        <v>3832.2033512466769</v>
      </c>
      <c r="D269" s="2"/>
      <c r="E269" s="2">
        <f t="shared" si="35"/>
        <v>25362.877024532467</v>
      </c>
      <c r="F269" s="2"/>
      <c r="G269" s="2">
        <f t="shared" si="36"/>
        <v>21662.791989621521</v>
      </c>
      <c r="J269" s="2">
        <f t="shared" si="32"/>
        <v>9.4415401668964793E-4</v>
      </c>
      <c r="M269" s="2">
        <f t="shared" si="33"/>
        <v>1.8094732004783132E-3</v>
      </c>
    </row>
    <row r="270" spans="1:13" x14ac:dyDescent="0.25">
      <c r="A270" s="1">
        <f t="shared" si="34"/>
        <v>6.300000000000022</v>
      </c>
      <c r="B270" s="1">
        <f t="shared" si="30"/>
        <v>6.2925000000000215E-6</v>
      </c>
      <c r="C270" s="2">
        <f t="shared" si="31"/>
        <v>3776.5165405837793</v>
      </c>
      <c r="D270" s="2"/>
      <c r="E270" s="2">
        <f t="shared" si="35"/>
        <v>24983.132579921577</v>
      </c>
      <c r="F270" s="2"/>
      <c r="G270" s="2">
        <f t="shared" si="36"/>
        <v>21341.072048774127</v>
      </c>
      <c r="J270" s="2">
        <f t="shared" si="32"/>
        <v>9.300177165235369E-4</v>
      </c>
      <c r="M270" s="2">
        <f t="shared" si="33"/>
        <v>1.7826002280885249E-3</v>
      </c>
    </row>
    <row r="271" spans="1:13" x14ac:dyDescent="0.25">
      <c r="A271" s="1">
        <f t="shared" si="34"/>
        <v>6.3250000000000224</v>
      </c>
      <c r="B271" s="1">
        <f t="shared" si="30"/>
        <v>6.3175000000000221E-6</v>
      </c>
      <c r="C271" s="2">
        <f t="shared" si="31"/>
        <v>3721.8343919159956</v>
      </c>
      <c r="D271" s="2"/>
      <c r="E271" s="2">
        <f t="shared" si="35"/>
        <v>24610.459496156313</v>
      </c>
      <c r="F271" s="2"/>
      <c r="G271" s="2">
        <f t="shared" si="36"/>
        <v>21025.292151828999</v>
      </c>
      <c r="J271" s="2">
        <f t="shared" si="32"/>
        <v>9.1614465359740474E-4</v>
      </c>
      <c r="M271" s="2">
        <f t="shared" si="33"/>
        <v>1.7562234221326829E-3</v>
      </c>
    </row>
    <row r="272" spans="1:13" x14ac:dyDescent="0.25">
      <c r="A272" s="1">
        <f t="shared" si="34"/>
        <v>6.3500000000000227</v>
      </c>
      <c r="B272" s="1">
        <f t="shared" si="30"/>
        <v>6.3425000000000219E-6</v>
      </c>
      <c r="C272" s="2">
        <f t="shared" si="31"/>
        <v>3668.1353061835612</v>
      </c>
      <c r="D272" s="2"/>
      <c r="E272" s="2">
        <f t="shared" si="35"/>
        <v>24244.700559935212</v>
      </c>
      <c r="F272" s="2"/>
      <c r="G272" s="2">
        <f t="shared" si="36"/>
        <v>20715.321413009777</v>
      </c>
      <c r="J272" s="2">
        <f t="shared" si="32"/>
        <v>9.025289755164339E-4</v>
      </c>
      <c r="M272" s="2">
        <f t="shared" si="33"/>
        <v>1.7303318498416063E-3</v>
      </c>
    </row>
    <row r="273" spans="1:13" x14ac:dyDescent="0.25">
      <c r="A273" s="1">
        <f t="shared" si="34"/>
        <v>6.3750000000000231</v>
      </c>
      <c r="B273" s="1">
        <f t="shared" si="30"/>
        <v>6.3675000000000225E-6</v>
      </c>
      <c r="C273" s="2">
        <f t="shared" si="31"/>
        <v>3615.3982221759516</v>
      </c>
      <c r="D273" s="2"/>
      <c r="E273" s="2">
        <f t="shared" si="35"/>
        <v>23885.702614897542</v>
      </c>
      <c r="F273" s="2"/>
      <c r="G273" s="2">
        <f t="shared" si="36"/>
        <v>20411.032292494168</v>
      </c>
      <c r="J273" s="2">
        <f t="shared" si="32"/>
        <v>8.8916498090877197E-4</v>
      </c>
      <c r="M273" s="2">
        <f t="shared" si="33"/>
        <v>1.7049148579305958E-3</v>
      </c>
    </row>
    <row r="274" spans="1:13" x14ac:dyDescent="0.25">
      <c r="A274" s="1">
        <f t="shared" si="34"/>
        <v>6.4000000000000234</v>
      </c>
      <c r="B274" s="1">
        <f t="shared" si="30"/>
        <v>6.3925000000000231E-6</v>
      </c>
      <c r="C274" s="2">
        <f t="shared" si="31"/>
        <v>3563.6026013395945</v>
      </c>
      <c r="D274" s="2"/>
      <c r="E274" s="2">
        <f t="shared" si="35"/>
        <v>23533.316442593114</v>
      </c>
      <c r="F274" s="2"/>
      <c r="G274" s="2">
        <f t="shared" si="36"/>
        <v>20112.300499210567</v>
      </c>
      <c r="J274" s="2">
        <f t="shared" si="32"/>
        <v>8.7604711499453421E-4</v>
      </c>
      <c r="M274" s="2">
        <f t="shared" si="33"/>
        <v>1.6799620644801267E-3</v>
      </c>
    </row>
    <row r="275" spans="1:13" x14ac:dyDescent="0.25">
      <c r="A275" s="1">
        <f t="shared" si="34"/>
        <v>6.4250000000000238</v>
      </c>
      <c r="B275" s="1">
        <f t="shared" si="30"/>
        <v>6.4175000000000228E-6</v>
      </c>
      <c r="C275" s="2">
        <f t="shared" si="31"/>
        <v>3512.7284130645971</v>
      </c>
      <c r="D275" s="2"/>
      <c r="E275" s="2">
        <f t="shared" si="35"/>
        <v>23187.396647360667</v>
      </c>
      <c r="F275" s="2"/>
      <c r="G275" s="2">
        <f t="shared" si="36"/>
        <v>19819.004896793394</v>
      </c>
      <c r="J275" s="2">
        <f t="shared" si="32"/>
        <v>8.6316996530030725E-4</v>
      </c>
      <c r="M275" s="2">
        <f t="shared" si="33"/>
        <v>1.6554633510803822E-3</v>
      </c>
    </row>
    <row r="276" spans="1:13" x14ac:dyDescent="0.25">
      <c r="A276" s="1">
        <f t="shared" si="34"/>
        <v>6.4500000000000242</v>
      </c>
      <c r="B276" s="1">
        <f t="shared" ref="B276:B278" si="37">(A276+B$16)*0.000001</f>
        <v>6.4425000000000234E-6</v>
      </c>
      <c r="C276" s="2">
        <f t="shared" ref="C276:C278" si="38">0.0000005*(B$7/B276^5)/(EXP(B$11/B276)-1)</f>
        <v>3462.7561204338199</v>
      </c>
      <c r="D276" s="2"/>
      <c r="E276" s="2">
        <f t="shared" si="35"/>
        <v>22847.801544972695</v>
      </c>
      <c r="F276" s="2"/>
      <c r="G276" s="2">
        <f t="shared" si="36"/>
        <v>19531.027412583524</v>
      </c>
      <c r="J276" s="2">
        <f t="shared" ref="J276:J278" si="39">E276/E$38</f>
        <v>8.5052825751385998E-4</v>
      </c>
      <c r="M276" s="2">
        <f t="shared" ref="M276:M278" si="40">G276/G$36</f>
        <v>1.6314088552301441E-3</v>
      </c>
    </row>
    <row r="277" spans="1:13" x14ac:dyDescent="0.25">
      <c r="A277" s="1">
        <f t="shared" si="34"/>
        <v>6.4750000000000245</v>
      </c>
      <c r="B277" s="1">
        <f t="shared" si="37"/>
        <v>6.4675000000000241E-6</v>
      </c>
      <c r="C277" s="2">
        <f t="shared" si="38"/>
        <v>3413.6666664183267</v>
      </c>
      <c r="D277" s="2"/>
      <c r="E277" s="2">
        <f t="shared" si="35"/>
        <v>22514.393054910841</v>
      </c>
      <c r="F277" s="2"/>
      <c r="G277" s="2">
        <f t="shared" si="36"/>
        <v>19248.252949565176</v>
      </c>
      <c r="J277" s="2">
        <f t="shared" si="39"/>
        <v>8.3811685147400705E-4</v>
      </c>
      <c r="M277" s="2">
        <f t="shared" si="40"/>
        <v>1.6077889629809599E-3</v>
      </c>
    </row>
    <row r="278" spans="1:13" x14ac:dyDescent="0.25">
      <c r="A278" s="1">
        <f t="shared" si="34"/>
        <v>6.5000000000000249</v>
      </c>
      <c r="B278" s="1">
        <f t="shared" si="37"/>
        <v>6.4925000000000247E-6</v>
      </c>
      <c r="C278" s="2">
        <f t="shared" si="38"/>
        <v>3365.4414605037441</v>
      </c>
      <c r="D278" s="2"/>
      <c r="E278" s="2">
        <f t="shared" si="35"/>
        <v>22187.036596140577</v>
      </c>
      <c r="F278" s="2"/>
      <c r="G278" s="2">
        <f t="shared" si="36"/>
        <v>18970.569301134226</v>
      </c>
      <c r="J278" s="2">
        <f t="shared" si="39"/>
        <v>8.2593073729073487E-4</v>
      </c>
      <c r="M278" s="2">
        <f t="shared" si="40"/>
        <v>1.5845943018178205E-3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Gutschick</dc:creator>
  <cp:lastModifiedBy>Vincent Gutschick</cp:lastModifiedBy>
  <dcterms:created xsi:type="dcterms:W3CDTF">2020-06-10T02:32:58Z</dcterms:created>
  <dcterms:modified xsi:type="dcterms:W3CDTF">2020-12-25T21:02:48Z</dcterms:modified>
</cp:coreProperties>
</file>